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irst_Author_or_Corresponding_Author">[1]Sheet1!$B$4:$B$6</definedName>
    <definedName name="Rest_of_Authors">[1]Sheet1!$D$4:$D$14</definedName>
  </definedNames>
  <calcPr calcId="144525"/>
</workbook>
</file>

<file path=xl/calcChain.xml><?xml version="1.0" encoding="utf-8"?>
<calcChain xmlns="http://schemas.openxmlformats.org/spreadsheetml/2006/main">
  <c r="F16" i="1" l="1"/>
  <c r="F103" i="1" l="1"/>
  <c r="F140" i="1"/>
  <c r="F139" i="1"/>
  <c r="F136" i="1"/>
  <c r="F132" i="1"/>
  <c r="F131" i="1"/>
  <c r="F129" i="1"/>
  <c r="F128" i="1"/>
  <c r="F126" i="1"/>
  <c r="F125" i="1"/>
  <c r="F123" i="1"/>
  <c r="F122" i="1"/>
  <c r="F90" i="1"/>
  <c r="F165" i="1" l="1"/>
  <c r="F154" i="1"/>
  <c r="F168" i="1" l="1"/>
  <c r="F164" i="1"/>
  <c r="F163" i="1"/>
  <c r="F161" i="1"/>
  <c r="F160" i="1"/>
  <c r="F159" i="1"/>
  <c r="F155" i="1"/>
  <c r="F153" i="1"/>
  <c r="F148" i="1"/>
  <c r="F147" i="1"/>
  <c r="F146" i="1"/>
  <c r="F142" i="1"/>
  <c r="F141" i="1"/>
  <c r="F135" i="1"/>
  <c r="F143" i="1" s="1"/>
  <c r="F115" i="1"/>
  <c r="F116" i="1"/>
  <c r="F117" i="1"/>
  <c r="F114" i="1"/>
  <c r="F110" i="1"/>
  <c r="F112" i="1"/>
  <c r="F108" i="1"/>
  <c r="F107" i="1"/>
  <c r="F106" i="1"/>
  <c r="F105" i="1"/>
  <c r="F101" i="1"/>
  <c r="F97" i="1"/>
  <c r="F95" i="1"/>
  <c r="F96" i="1"/>
  <c r="F94" i="1"/>
  <c r="F92" i="1"/>
  <c r="F86" i="1"/>
  <c r="F87" i="1"/>
  <c r="F88" i="1"/>
  <c r="F85" i="1"/>
  <c r="F83" i="1"/>
  <c r="F81" i="1"/>
  <c r="F77" i="1"/>
  <c r="F78" i="1"/>
  <c r="F79" i="1"/>
  <c r="F76" i="1"/>
  <c r="F74" i="1"/>
  <c r="F72" i="1"/>
  <c r="F65" i="1"/>
  <c r="F66" i="1"/>
  <c r="F67" i="1"/>
  <c r="F64" i="1"/>
  <c r="F62" i="1"/>
  <c r="F56" i="1"/>
  <c r="F57" i="1"/>
  <c r="F58" i="1"/>
  <c r="F55" i="1"/>
  <c r="F53" i="1"/>
  <c r="F46" i="1"/>
  <c r="F47" i="1"/>
  <c r="F48" i="1"/>
  <c r="F45" i="1"/>
  <c r="F43" i="1"/>
  <c r="F41" i="1"/>
  <c r="F39" i="1"/>
  <c r="F38" i="1"/>
  <c r="F37" i="1"/>
  <c r="F36" i="1"/>
  <c r="F34" i="1"/>
  <c r="F32" i="1"/>
  <c r="F28" i="1"/>
  <c r="F29" i="1"/>
  <c r="F30" i="1"/>
  <c r="F27" i="1"/>
  <c r="F25" i="1"/>
  <c r="F23" i="1"/>
  <c r="F19" i="1"/>
  <c r="F20" i="1"/>
  <c r="F21" i="1"/>
  <c r="F18" i="1"/>
  <c r="F149" i="1" l="1"/>
  <c r="F68" i="1"/>
  <c r="F166" i="1"/>
  <c r="F156" i="1"/>
  <c r="F118" i="1"/>
  <c r="F169" i="1" l="1"/>
</calcChain>
</file>

<file path=xl/sharedStrings.xml><?xml version="1.0" encoding="utf-8"?>
<sst xmlns="http://schemas.openxmlformats.org/spreadsheetml/2006/main" count="265" uniqueCount="135">
  <si>
    <t xml:space="preserve">Name of the Candidate: </t>
  </si>
  <si>
    <t>Department/Centre:</t>
  </si>
  <si>
    <t>School/Faculty:</t>
  </si>
  <si>
    <t>University:</t>
  </si>
  <si>
    <t>Sl. No.
(1)</t>
  </si>
  <si>
    <t>Parameters
(2)</t>
  </si>
  <si>
    <t xml:space="preserve">Methodology of Assessment
( 3 &amp; 4 ) </t>
  </si>
  <si>
    <t xml:space="preserve">Number/Amount
(5) </t>
  </si>
  <si>
    <t xml:space="preserve">Score Reported
(6) </t>
  </si>
  <si>
    <t xml:space="preserve">Score Verified
(7) </t>
  </si>
  <si>
    <t xml:space="preserve">PART-A </t>
  </si>
  <si>
    <t>RESEARCH PAPERS PUBLISHED IN JOURNALS</t>
  </si>
  <si>
    <t>i</t>
  </si>
  <si>
    <t>Papers with Impact Factor above 10</t>
  </si>
  <si>
    <t xml:space="preserve">Single Author </t>
  </si>
  <si>
    <t>Per Paper</t>
  </si>
  <si>
    <t>More than One Author:</t>
  </si>
  <si>
    <t>No. of Authors</t>
  </si>
  <si>
    <t>Points/Paper</t>
  </si>
  <si>
    <t>No. of Articles</t>
  </si>
  <si>
    <r>
      <t>First &amp; Prinipal/Corresponding Author/Supervisor/Mentor: (</t>
    </r>
    <r>
      <rPr>
        <b/>
        <sz val="14"/>
        <color theme="1"/>
        <rFont val="Calibri"/>
        <family val="2"/>
        <scheme val="minor"/>
      </rPr>
      <t>70%</t>
    </r>
    <r>
      <rPr>
        <sz val="14"/>
        <color theme="1"/>
        <rFont val="Calibri"/>
        <family val="2"/>
        <scheme val="minor"/>
      </rPr>
      <t xml:space="preserve"> shared equally)</t>
    </r>
  </si>
  <si>
    <r>
      <t>Rest of Authors: (</t>
    </r>
    <r>
      <rPr>
        <b/>
        <sz val="14"/>
        <color theme="1"/>
        <rFont val="Calibri"/>
        <family val="2"/>
        <scheme val="minor"/>
      </rPr>
      <t>30%</t>
    </r>
    <r>
      <rPr>
        <sz val="14"/>
        <color theme="1"/>
        <rFont val="Calibri"/>
        <family val="2"/>
        <scheme val="minor"/>
      </rPr>
      <t xml:space="preserve"> shared equally)</t>
    </r>
  </si>
  <si>
    <t>ii</t>
  </si>
  <si>
    <t>Papers with Impact Factor between 5 and 10</t>
  </si>
  <si>
    <t>iii</t>
  </si>
  <si>
    <t xml:space="preserve">Papers with Impact Factor between 2 and 5 </t>
  </si>
  <si>
    <t>iv</t>
  </si>
  <si>
    <t xml:space="preserve">Papers with Impact Factor between 1 and 2 </t>
  </si>
  <si>
    <t>v</t>
  </si>
  <si>
    <t>Papers with Impact Factor less than 1</t>
  </si>
  <si>
    <t>vi</t>
  </si>
  <si>
    <t xml:space="preserve">Papers in Other Reputed Journals </t>
  </si>
  <si>
    <t xml:space="preserve">Total API under Part A </t>
  </si>
  <si>
    <t>PART-B</t>
  </si>
  <si>
    <t>BOOKS/CHAPTERS IN BOOKS: (Publications other than journal articles)</t>
  </si>
  <si>
    <t>i.</t>
  </si>
  <si>
    <r>
      <rPr>
        <b/>
        <sz val="14"/>
        <color rgb="FF0000FF"/>
        <rFont val="Calibri"/>
        <family val="2"/>
        <scheme val="minor"/>
      </rPr>
      <t>TEXT/REFERENCE BOOKS published by INTERNATIONAL PUBLISHERS</t>
    </r>
    <r>
      <rPr>
        <b/>
        <sz val="14"/>
        <color theme="1"/>
        <rFont val="Calibri"/>
        <family val="2"/>
        <scheme val="minor"/>
      </rPr>
      <t>, with ISBN/ISSN number as approved by the University and posted on its website. The List will be intimated to UGC.</t>
    </r>
  </si>
  <si>
    <t>No. of Books</t>
  </si>
  <si>
    <t>Single Author:</t>
  </si>
  <si>
    <t>Per Book</t>
  </si>
  <si>
    <t>More than One Author (Shared Equally)</t>
  </si>
  <si>
    <t>Points/Book</t>
  </si>
  <si>
    <t>ii.</t>
  </si>
  <si>
    <r>
      <rPr>
        <b/>
        <sz val="14"/>
        <color rgb="FF0000FF"/>
        <rFont val="Calibri"/>
        <family val="2"/>
        <scheme val="minor"/>
      </rPr>
      <t>SUBJECT BOOKS, published by NATIONAL level publishers</t>
    </r>
    <r>
      <rPr>
        <b/>
        <sz val="14"/>
        <color theme="1"/>
        <rFont val="Calibri"/>
        <family val="2"/>
        <scheme val="minor"/>
      </rPr>
      <t>, with ISBN number or State /
Central Govt. Publications as approved by the University and posted on its website. The List will be intimated to UGC.</t>
    </r>
  </si>
  <si>
    <t>iii.</t>
  </si>
  <si>
    <r>
      <rPr>
        <b/>
        <sz val="14"/>
        <color rgb="FF0000FF"/>
        <rFont val="Calibri"/>
        <family val="2"/>
        <scheme val="minor"/>
      </rPr>
      <t>SUBJECT BOOKS, published b</t>
    </r>
    <r>
      <rPr>
        <sz val="14"/>
        <color rgb="FF0000FF"/>
        <rFont val="Calibri"/>
        <family val="2"/>
        <scheme val="minor"/>
      </rPr>
      <t xml:space="preserve">y </t>
    </r>
    <r>
      <rPr>
        <b/>
        <sz val="14"/>
        <color rgb="FF0000FF"/>
        <rFont val="Calibri"/>
        <family val="2"/>
        <scheme val="minor"/>
      </rPr>
      <t>Other LOCAL PUBLISHERS</t>
    </r>
    <r>
      <rPr>
        <sz val="14"/>
        <color theme="1"/>
        <rFont val="Calibri"/>
        <family val="2"/>
        <scheme val="minor"/>
      </rPr>
      <t>, with ISBN number as approved by the University and posted on its website. The List will be intimated to UGC.</t>
    </r>
  </si>
  <si>
    <t>iv.</t>
  </si>
  <si>
    <r>
      <rPr>
        <b/>
        <sz val="14"/>
        <color rgb="FF0000FF"/>
        <rFont val="Calibri"/>
        <family val="2"/>
        <scheme val="minor"/>
      </rPr>
      <t>CHAPTERS IN BOOKS</t>
    </r>
    <r>
      <rPr>
        <b/>
        <sz val="14"/>
        <color theme="1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published by National and International level publishers, with ISBN number as approved by the University and posted on its website. The List will be intimated to UGC.</t>
    </r>
  </si>
  <si>
    <t>INTERNATIONAL:</t>
  </si>
  <si>
    <t xml:space="preserve">Per Chapter </t>
  </si>
  <si>
    <t>Points/Chapter</t>
  </si>
  <si>
    <t>NATIONAL:</t>
  </si>
  <si>
    <t>Total API under Part B</t>
  </si>
  <si>
    <t>PART-C</t>
  </si>
  <si>
    <r>
      <t xml:space="preserve">RESEARCH PROJECTS/CONSULTANCY/ </t>
    </r>
    <r>
      <rPr>
        <b/>
        <sz val="14"/>
        <color rgb="FF000099"/>
        <rFont val="Calibri"/>
        <family val="2"/>
        <scheme val="minor"/>
      </rPr>
      <t>Completed Projects/Project Outcome</t>
    </r>
  </si>
  <si>
    <t>RESEARCH PROJECTS:</t>
  </si>
  <si>
    <t>(a)</t>
  </si>
  <si>
    <t>Major Sponsored Projects</t>
  </si>
  <si>
    <r>
      <rPr>
        <b/>
        <sz val="14"/>
        <color rgb="FF000000"/>
        <rFont val="Calibri"/>
        <family val="2"/>
        <scheme val="minor"/>
      </rPr>
      <t>Science Subjects:</t>
    </r>
    <r>
      <rPr>
        <sz val="14"/>
        <color rgb="FF000000"/>
        <rFont val="Calibri"/>
        <family val="2"/>
        <scheme val="minor"/>
      </rPr>
      <t xml:space="preserve"> (Faculty of Sciences / Engineering / Agriculture / Medical / Veterinary Sciences)
</t>
    </r>
    <r>
      <rPr>
        <b/>
        <sz val="14"/>
        <color rgb="FF000000"/>
        <rFont val="Calibri"/>
        <family val="2"/>
        <scheme val="minor"/>
      </rPr>
      <t>With Grants above Rs 30 Lakhs</t>
    </r>
  </si>
  <si>
    <t xml:space="preserve">
20 per Project </t>
  </si>
  <si>
    <r>
      <rPr>
        <b/>
        <sz val="14"/>
        <color rgb="FF000000"/>
        <rFont val="Calibri"/>
        <family val="2"/>
        <scheme val="minor"/>
      </rPr>
      <t>Non-Science Subjects</t>
    </r>
    <r>
      <rPr>
        <sz val="14"/>
        <color rgb="FF000000"/>
        <rFont val="Calibri"/>
        <family val="2"/>
        <scheme val="minor"/>
      </rPr>
      <t xml:space="preserve">: (Faculties of Languages /
Humanities / Arts / Social Sciences / Library / Physical education / Management)
</t>
    </r>
    <r>
      <rPr>
        <b/>
        <sz val="14"/>
        <color rgb="FF000000"/>
        <rFont val="Calibri"/>
        <family val="2"/>
        <scheme val="minor"/>
      </rPr>
      <t>With Grants above Rs 5 Lakhs</t>
    </r>
  </si>
  <si>
    <t>(b)</t>
  </si>
  <si>
    <r>
      <rPr>
        <b/>
        <sz val="14"/>
        <color rgb="FF000000"/>
        <rFont val="Calibri"/>
        <family val="2"/>
        <scheme val="minor"/>
      </rPr>
      <t>Science Subjects:</t>
    </r>
    <r>
      <rPr>
        <sz val="14"/>
        <color rgb="FF000000"/>
        <rFont val="Calibri"/>
        <family val="2"/>
        <scheme val="minor"/>
      </rPr>
      <t xml:space="preserve"> (Faculty of Sciences / Engineering / Agriculture / Medical / Veterinary Sciences)
</t>
    </r>
    <r>
      <rPr>
        <b/>
        <sz val="14"/>
        <color rgb="FF000000"/>
        <rFont val="Calibri"/>
        <family val="2"/>
        <scheme val="minor"/>
      </rPr>
      <t>With Grants above 5 Lakhs upto 30 Lakhs</t>
    </r>
  </si>
  <si>
    <t xml:space="preserve">
15 per Project </t>
  </si>
  <si>
    <r>
      <rPr>
        <b/>
        <sz val="14"/>
        <color rgb="FF000000"/>
        <rFont val="Calibri"/>
        <family val="2"/>
        <scheme val="minor"/>
      </rPr>
      <t>Non-Science Subjects:</t>
    </r>
    <r>
      <rPr>
        <sz val="14"/>
        <color rgb="FF000000"/>
        <rFont val="Calibri"/>
        <family val="2"/>
        <scheme val="minor"/>
      </rPr>
      <t xml:space="preserve">  (Faculties of Languages /
Humanities / Arts / Social Sciences / Library / Physical education / Management)
</t>
    </r>
    <r>
      <rPr>
        <b/>
        <sz val="14"/>
        <color rgb="FF000000"/>
        <rFont val="Calibri"/>
        <family val="2"/>
        <scheme val="minor"/>
      </rPr>
      <t>With Grants above 5 Lakhs upto 30 Lakhs</t>
    </r>
  </si>
  <si>
    <t xml:space="preserve">(c) </t>
  </si>
  <si>
    <t>Minor Sponsored Projects:</t>
  </si>
  <si>
    <r>
      <rPr>
        <b/>
        <sz val="14"/>
        <color rgb="FF000000"/>
        <rFont val="Calibri"/>
        <family val="2"/>
        <scheme val="minor"/>
      </rPr>
      <t>Science Subjects:</t>
    </r>
    <r>
      <rPr>
        <sz val="14"/>
        <color rgb="FF000000"/>
        <rFont val="Calibri"/>
        <family val="2"/>
        <scheme val="minor"/>
      </rPr>
      <t xml:space="preserve"> (Faculty of Sciences / Engineering / Agriculture / Medical / Veterinary Sciences)
</t>
    </r>
    <r>
      <rPr>
        <b/>
        <sz val="14"/>
        <color rgb="FF000000"/>
        <rFont val="Calibri"/>
        <family val="2"/>
        <scheme val="minor"/>
      </rPr>
      <t>With Grants above 1 Lakh upto 5 Lakhs</t>
    </r>
  </si>
  <si>
    <t xml:space="preserve">
10 per Project </t>
  </si>
  <si>
    <r>
      <rPr>
        <b/>
        <sz val="14"/>
        <color rgb="FF000000"/>
        <rFont val="Calibri"/>
        <family val="2"/>
        <scheme val="minor"/>
      </rPr>
      <t>Non-Science Subjects:</t>
    </r>
    <r>
      <rPr>
        <sz val="14"/>
        <color rgb="FF000000"/>
        <rFont val="Calibri"/>
        <family val="2"/>
        <scheme val="minor"/>
      </rPr>
      <t xml:space="preserve">  (Faculties of Languages /
Humanities / Arts / Social Sciences / Library / Physical education / Management)
</t>
    </r>
    <r>
      <rPr>
        <b/>
        <sz val="14"/>
        <color rgb="FF000000"/>
        <rFont val="Calibri"/>
        <family val="2"/>
        <scheme val="minor"/>
      </rPr>
      <t>With Grants above 1 Lakh upto 5 Lakhs</t>
    </r>
  </si>
  <si>
    <t>Consultancy Projects</t>
  </si>
  <si>
    <t>SCIENCE Disciplines: (Rs. In Lakh)</t>
  </si>
  <si>
    <t>10 per 10 lakh</t>
  </si>
  <si>
    <t>NON-SCIENCE Discipline: (Rs. In Lakh)</t>
  </si>
  <si>
    <t>10 per 2 lakh</t>
  </si>
  <si>
    <t>PROJECT OUTCOMES / OUTPUTS</t>
  </si>
  <si>
    <t>SCIENCE DISCIPLINES:</t>
  </si>
  <si>
    <r>
      <t xml:space="preserve">Patent/Technology transfer/Product/ Process at </t>
    </r>
    <r>
      <rPr>
        <b/>
        <sz val="14"/>
        <color rgb="FF000000"/>
        <rFont val="Calibri"/>
        <family val="2"/>
        <scheme val="minor"/>
      </rPr>
      <t>International</t>
    </r>
    <r>
      <rPr>
        <sz val="14"/>
        <color rgb="FF000000"/>
        <rFont val="Calibri"/>
        <family val="2"/>
        <scheme val="minor"/>
      </rPr>
      <t xml:space="preserve"> level (Science) </t>
    </r>
  </si>
  <si>
    <t xml:space="preserve">50 per output </t>
  </si>
  <si>
    <r>
      <t>Patent/Technology transfer /Product/ Process  at N</t>
    </r>
    <r>
      <rPr>
        <b/>
        <sz val="14"/>
        <color rgb="FF000000"/>
        <rFont val="Calibri"/>
        <family val="2"/>
        <scheme val="minor"/>
      </rPr>
      <t>ational</t>
    </r>
    <r>
      <rPr>
        <sz val="14"/>
        <color rgb="FF000000"/>
        <rFont val="Calibri"/>
        <family val="2"/>
        <scheme val="minor"/>
      </rPr>
      <t xml:space="preserve"> level (Science) </t>
    </r>
  </si>
  <si>
    <t xml:space="preserve">30 per output </t>
  </si>
  <si>
    <t>NON-SCIENCE DISCIPLINES:</t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</si>
  <si>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International Bodies</t>
    </r>
    <r>
      <rPr>
        <sz val="14"/>
        <color rgb="FF000000"/>
        <rFont val="Calibri"/>
        <family val="2"/>
        <scheme val="minor"/>
      </rPr>
      <t xml:space="preserve"> like WHO/UNO/UNESCO/UNICEF etc.</t>
    </r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</si>
  <si>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Central Govt.</t>
    </r>
  </si>
  <si>
    <t xml:space="preserve">20 per output </t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</si>
  <si>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State Govt.</t>
    </r>
  </si>
  <si>
    <t xml:space="preserve">10 per output </t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</si>
  <si>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Local Bodies</t>
    </r>
  </si>
  <si>
    <t xml:space="preserve">5 per output </t>
  </si>
  <si>
    <t>Total API under Part C</t>
  </si>
  <si>
    <t>PART-D</t>
  </si>
  <si>
    <t>RESEARCH GUIDANCE (M.Phil / Ph.D. Research only)</t>
  </si>
  <si>
    <r>
      <t xml:space="preserve">No. of </t>
    </r>
    <r>
      <rPr>
        <b/>
        <sz val="14"/>
        <color rgb="FF000000"/>
        <rFont val="Calibri"/>
        <family val="2"/>
        <scheme val="minor"/>
      </rPr>
      <t>MPhil</t>
    </r>
    <r>
      <rPr>
        <sz val="14"/>
        <color rgb="FF000000"/>
        <rFont val="Calibri"/>
        <family val="2"/>
        <scheme val="minor"/>
      </rPr>
      <t xml:space="preserve"> Candidates awarded degree</t>
    </r>
  </si>
  <si>
    <t xml:space="preserve">5 per candidate </t>
  </si>
  <si>
    <r>
      <t xml:space="preserve">No. of </t>
    </r>
    <r>
      <rPr>
        <b/>
        <sz val="14"/>
        <color rgb="FF000000"/>
        <rFont val="Calibri"/>
        <family val="2"/>
        <scheme val="minor"/>
      </rPr>
      <t xml:space="preserve">PhD candidates awarded </t>
    </r>
    <r>
      <rPr>
        <sz val="14"/>
        <color rgb="FF000000"/>
        <rFont val="Calibri"/>
        <family val="2"/>
        <scheme val="minor"/>
      </rPr>
      <t>degree</t>
    </r>
  </si>
  <si>
    <t xml:space="preserve">15 per candidate </t>
  </si>
  <si>
    <r>
      <t xml:space="preserve">No. of </t>
    </r>
    <r>
      <rPr>
        <b/>
        <sz val="14"/>
        <color rgb="FF000000"/>
        <rFont val="Calibri"/>
        <family val="2"/>
        <scheme val="minor"/>
      </rPr>
      <t>PhD Thesis submitted</t>
    </r>
    <r>
      <rPr>
        <sz val="14"/>
        <color rgb="FF000000"/>
        <rFont val="Calibri"/>
        <family val="2"/>
        <scheme val="minor"/>
      </rPr>
      <t xml:space="preserve"> but  yet not awarded degree </t>
    </r>
  </si>
  <si>
    <t>10 per candidate</t>
  </si>
  <si>
    <t>Total API under Part D</t>
  </si>
  <si>
    <t>PART-E</t>
  </si>
  <si>
    <t>FELLOWSHIPS, AWARDS, and INVITED LECTURES delivered in CONFERENCES / SEMINARS</t>
  </si>
  <si>
    <t>Fellowships / Awards (Restricted to a Maximum of 30 Marks):</t>
  </si>
  <si>
    <t>International Award / Fellowship from academic bodies/associations</t>
  </si>
  <si>
    <t>15 per Award &amp; 15 per Fellowship</t>
  </si>
  <si>
    <t>National Award/Fellowship from academic bodies/associations</t>
  </si>
  <si>
    <t>10 per Award &amp; 10 per Fellowship</t>
  </si>
  <si>
    <t>State/University level Award from academic bodies/associations</t>
  </si>
  <si>
    <t>5 per Award</t>
  </si>
  <si>
    <t>Sub-Total E(i)</t>
  </si>
  <si>
    <r>
      <t xml:space="preserve">INVITITED LECTURES / PAPERS 
(Restricted to </t>
    </r>
    <r>
      <rPr>
        <b/>
        <sz val="14"/>
        <color rgb="FFFF0000"/>
        <rFont val="Calibri"/>
        <family val="2"/>
        <scheme val="minor"/>
      </rPr>
      <t>20% of 300 = 60 for Associate Professor</t>
    </r>
    <r>
      <rPr>
        <b/>
        <sz val="14"/>
        <color theme="1"/>
        <rFont val="Calibri"/>
        <family val="2"/>
        <scheme val="minor"/>
      </rPr>
      <t xml:space="preserve"> &amp; </t>
    </r>
    <r>
      <rPr>
        <b/>
        <sz val="14"/>
        <color rgb="FF0000FF"/>
        <rFont val="Calibri"/>
        <family val="2"/>
        <scheme val="minor"/>
      </rPr>
      <t>20% of 400 = 80 for Professor</t>
    </r>
    <r>
      <rPr>
        <b/>
        <sz val="14"/>
        <color theme="1"/>
        <rFont val="Calibri"/>
        <family val="2"/>
        <scheme val="minor"/>
      </rPr>
      <t>):</t>
    </r>
  </si>
  <si>
    <t>ii. (A)</t>
  </si>
  <si>
    <t>Papers presented in Conferences / Seminars</t>
  </si>
  <si>
    <t xml:space="preserve">(a) International </t>
  </si>
  <si>
    <t>5 per presentation</t>
  </si>
  <si>
    <t xml:space="preserve">(b) National </t>
  </si>
  <si>
    <t xml:space="preserve">3 per presentation </t>
  </si>
  <si>
    <t>(c) State/University/College level</t>
  </si>
  <si>
    <t xml:space="preserve">2 per presentation </t>
  </si>
  <si>
    <t>ii. (B)</t>
  </si>
  <si>
    <t>Invited Lectures</t>
  </si>
  <si>
    <t>7 per presentation</t>
  </si>
  <si>
    <t xml:space="preserve">5 per presentation </t>
  </si>
  <si>
    <t>PART-F</t>
  </si>
  <si>
    <t>Development of e-learning delivery process/material</t>
  </si>
  <si>
    <t>E-Learning Modules Developed</t>
  </si>
  <si>
    <t>10 per Module</t>
  </si>
  <si>
    <r>
      <rPr>
        <b/>
        <sz val="11"/>
        <color rgb="FFFF0000"/>
        <rFont val="Calibri"/>
        <family val="2"/>
        <scheme val="minor"/>
      </rPr>
      <t xml:space="preserve">Instructions for Applicants: </t>
    </r>
    <r>
      <rPr>
        <b/>
        <i/>
        <sz val="11"/>
        <color rgb="FF0000FF"/>
        <rFont val="Calibri"/>
        <family val="2"/>
        <scheme val="minor"/>
      </rPr>
      <t xml:space="preserve">The applicant need to fill up their details and </t>
    </r>
    <r>
      <rPr>
        <b/>
        <i/>
        <u/>
        <sz val="11"/>
        <color rgb="FF0000FF"/>
        <rFont val="Calibri"/>
        <family val="2"/>
        <scheme val="minor"/>
      </rPr>
      <t>only the number/amount in column (3 and/or 5)</t>
    </r>
    <r>
      <rPr>
        <b/>
        <i/>
        <sz val="11"/>
        <color rgb="FF0000FF"/>
        <rFont val="Calibri"/>
        <family val="2"/>
        <scheme val="minor"/>
      </rPr>
      <t>; rest of calculations would be done automatically.</t>
    </r>
  </si>
  <si>
    <r>
      <t xml:space="preserve">Whether Awarded Ph. D. Degree  (Mention </t>
    </r>
    <r>
      <rPr>
        <b/>
        <sz val="11"/>
        <color rgb="FF0000FF"/>
        <rFont val="Calibri"/>
        <family val="2"/>
        <scheme val="minor"/>
      </rPr>
      <t>YES / NO</t>
    </r>
    <r>
      <rPr>
        <b/>
        <sz val="11"/>
        <color theme="1"/>
        <rFont val="Calibri"/>
        <family val="2"/>
        <scheme val="minor"/>
      </rPr>
      <t>)</t>
    </r>
  </si>
  <si>
    <r>
      <t xml:space="preserve">Teaching/Research Experience (in Years):
</t>
    </r>
    <r>
      <rPr>
        <sz val="11"/>
        <color theme="1"/>
        <rFont val="Calibri"/>
        <family val="2"/>
        <scheme val="minor"/>
      </rPr>
      <t>Total Number of Years of Experience on regular basis at the level of Assistant Professor or above</t>
    </r>
  </si>
  <si>
    <r>
      <t xml:space="preserve">Whether GUIDING Ph. D. Research (Mention </t>
    </r>
    <r>
      <rPr>
        <b/>
        <sz val="11"/>
        <color rgb="FF0000FF"/>
        <rFont val="Calibri"/>
        <family val="2"/>
        <scheme val="minor"/>
      </rPr>
      <t>YES / NO</t>
    </r>
    <r>
      <rPr>
        <b/>
        <sz val="11"/>
        <color theme="1"/>
        <rFont val="Calibri"/>
        <family val="2"/>
        <scheme val="minor"/>
      </rPr>
      <t xml:space="preserve">)
</t>
    </r>
    <r>
      <rPr>
        <b/>
        <sz val="11"/>
        <color rgb="FFFF0000"/>
        <rFont val="Calibri"/>
        <family val="2"/>
        <scheme val="minor"/>
      </rPr>
      <t>if YES, Evidence to this effect has to be produced for eligibility</t>
    </r>
  </si>
  <si>
    <r>
      <t>First &amp; Prinipal/Corresponding Author/Supervisor/Mentor: (</t>
    </r>
    <r>
      <rPr>
        <b/>
        <sz val="11"/>
        <color theme="1"/>
        <rFont val="Calibri"/>
        <family val="2"/>
        <scheme val="minor"/>
      </rPr>
      <t>70%</t>
    </r>
    <r>
      <rPr>
        <sz val="11"/>
        <color theme="1"/>
        <rFont val="Calibri"/>
        <family val="2"/>
        <scheme val="minor"/>
      </rPr>
      <t xml:space="preserve"> shared equally)</t>
    </r>
  </si>
  <si>
    <r>
      <t>Rest of Authors: (</t>
    </r>
    <r>
      <rPr>
        <b/>
        <sz val="11"/>
        <color theme="1"/>
        <rFont val="Calibri"/>
        <family val="2"/>
        <scheme val="minor"/>
      </rPr>
      <t>30%</t>
    </r>
    <r>
      <rPr>
        <sz val="11"/>
        <color theme="1"/>
        <rFont val="Calibri"/>
        <family val="2"/>
        <scheme val="minor"/>
      </rPr>
      <t xml:space="preserve"> shared equally)</t>
    </r>
  </si>
  <si>
    <t>Excel sheet of perfromance indicators to  assess the nominees for the AQER National Technology Awards</t>
  </si>
  <si>
    <t>Award Applied for: (TechShri/ TechYuva / TechTeam /Tech student)</t>
  </si>
  <si>
    <t xml:space="preserve">
(under  Part (C + D +E +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</si>
</sst>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9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4"/>
      <color rgb="FF000099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u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DDFF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FF89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D7FC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D9FF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7" fillId="3" borderId="1" xfId="0" applyFont="1" applyFill="1" applyBorder="1" applyAlignment="1" applyProtection="1">
      <alignment horizontal="center" wrapText="1"/>
      <protection hidden="1"/>
    </xf>
    <xf numFmtId="0" fontId="7" fillId="3" borderId="8" xfId="0" applyFont="1" applyFill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2" fontId="6" fillId="4" borderId="1" xfId="0" applyNumberFormat="1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5" fillId="7" borderId="5" xfId="0" applyFont="1" applyFill="1" applyBorder="1" applyAlignment="1" applyProtection="1">
      <alignment vertical="center"/>
      <protection hidden="1"/>
    </xf>
    <xf numFmtId="0" fontId="5" fillId="8" borderId="5" xfId="0" applyFont="1" applyFill="1" applyBorder="1" applyAlignment="1" applyProtection="1">
      <alignment horizontal="center" vertical="center"/>
      <protection hidden="1"/>
    </xf>
    <xf numFmtId="2" fontId="7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9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vertical="center" wrapText="1"/>
      <protection hidden="1"/>
    </xf>
    <xf numFmtId="0" fontId="7" fillId="3" borderId="5" xfId="0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6" fillId="3" borderId="1" xfId="0" applyFont="1" applyFill="1" applyBorder="1" applyProtection="1">
      <protection hidden="1"/>
    </xf>
    <xf numFmtId="0" fontId="6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5" fillId="9" borderId="1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11" borderId="1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Border="1" applyProtection="1">
      <protection hidden="1"/>
    </xf>
    <xf numFmtId="0" fontId="18" fillId="3" borderId="1" xfId="0" applyFont="1" applyFill="1" applyBorder="1" applyAlignment="1" applyProtection="1">
      <alignment horizontal="center" wrapText="1"/>
      <protection hidden="1"/>
    </xf>
    <xf numFmtId="0" fontId="18" fillId="3" borderId="8" xfId="0" applyFont="1" applyFill="1" applyBorder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2" fontId="0" fillId="4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0" fillId="3" borderId="8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locked="0" hidden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wrapText="1"/>
      <protection hidden="1"/>
    </xf>
    <xf numFmtId="0" fontId="22" fillId="6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2" fontId="22" fillId="5" borderId="5" xfId="0" applyNumberFormat="1" applyFont="1" applyFill="1" applyBorder="1" applyAlignment="1" applyProtection="1">
      <alignment horizontal="center" vertical="center"/>
      <protection hidden="1"/>
    </xf>
    <xf numFmtId="0" fontId="22" fillId="8" borderId="1" xfId="0" applyFont="1" applyFill="1" applyBorder="1" applyAlignment="1" applyProtection="1">
      <alignment horizontal="center" vertical="center"/>
      <protection hidden="1"/>
    </xf>
    <xf numFmtId="0" fontId="20" fillId="6" borderId="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164" fontId="23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0" xfId="0" applyFont="1" applyAlignment="1">
      <alignment horizontal="center"/>
    </xf>
    <xf numFmtId="0" fontId="20" fillId="3" borderId="5" xfId="0" applyFont="1" applyFill="1" applyBorder="1" applyAlignment="1" applyProtection="1">
      <alignment horizontal="center" wrapText="1"/>
      <protection hidden="1"/>
    </xf>
    <xf numFmtId="2" fontId="22" fillId="6" borderId="5" xfId="0" applyNumberFormat="1" applyFont="1" applyFill="1" applyBorder="1" applyAlignment="1" applyProtection="1">
      <alignment horizontal="center" vertical="center"/>
      <protection hidden="1"/>
    </xf>
    <xf numFmtId="0" fontId="22" fillId="8" borderId="5" xfId="0" applyFont="1" applyFill="1" applyBorder="1" applyAlignment="1" applyProtection="1">
      <alignment horizontal="center" vertical="center"/>
      <protection hidden="1"/>
    </xf>
    <xf numFmtId="2" fontId="20" fillId="6" borderId="5" xfId="0" applyNumberFormat="1" applyFont="1" applyFill="1" applyBorder="1" applyAlignment="1" applyProtection="1">
      <alignment horizontal="center" vertical="center" wrapText="1"/>
      <protection hidden="1"/>
    </xf>
    <xf numFmtId="164" fontId="22" fillId="3" borderId="5" xfId="0" applyNumberFormat="1" applyFont="1" applyFill="1" applyBorder="1" applyAlignment="1" applyProtection="1">
      <alignment horizontal="center" vertical="center"/>
      <protection hidden="1"/>
    </xf>
    <xf numFmtId="2" fontId="20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22" fillId="5" borderId="5" xfId="0" applyNumberFormat="1" applyFont="1" applyFill="1" applyBorder="1" applyAlignment="1" applyProtection="1">
      <alignment horizontal="center" vertical="center"/>
      <protection hidden="1"/>
    </xf>
    <xf numFmtId="2" fontId="20" fillId="11" borderId="5" xfId="0" applyNumberFormat="1" applyFont="1" applyFill="1" applyBorder="1" applyAlignment="1" applyProtection="1">
      <alignment horizontal="center" vertical="center" wrapText="1"/>
      <protection hidden="1"/>
    </xf>
    <xf numFmtId="2" fontId="20" fillId="12" borderId="5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6" xfId="0" applyNumberFormat="1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2" fontId="22" fillId="0" borderId="5" xfId="0" applyNumberFormat="1" applyFont="1" applyFill="1" applyBorder="1" applyAlignment="1" applyProtection="1">
      <alignment horizontal="center" vertical="center"/>
      <protection hidden="1"/>
    </xf>
    <xf numFmtId="0" fontId="22" fillId="7" borderId="5" xfId="0" applyFont="1" applyFill="1" applyBorder="1" applyAlignment="1" applyProtection="1">
      <alignment horizontal="center" vertical="center"/>
      <protection hidden="1"/>
    </xf>
    <xf numFmtId="2" fontId="2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 wrapText="1"/>
      <protection hidden="1"/>
    </xf>
    <xf numFmtId="164" fontId="20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164" fontId="21" fillId="0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/>
      <protection hidden="1"/>
    </xf>
    <xf numFmtId="0" fontId="21" fillId="3" borderId="5" xfId="0" applyFont="1" applyFill="1" applyBorder="1" applyAlignment="1" applyProtection="1">
      <alignment horizontal="center" vertical="center"/>
      <protection hidden="1"/>
    </xf>
    <xf numFmtId="0" fontId="13" fillId="11" borderId="5" xfId="0" applyFont="1" applyFill="1" applyBorder="1" applyAlignment="1" applyProtection="1">
      <alignment horizontal="right" vertical="center" wrapText="1"/>
      <protection hidden="1"/>
    </xf>
    <xf numFmtId="0" fontId="13" fillId="11" borderId="6" xfId="0" applyFont="1" applyFill="1" applyBorder="1" applyAlignment="1" applyProtection="1">
      <alignment horizontal="right" vertical="center" wrapText="1"/>
      <protection hidden="1"/>
    </xf>
    <xf numFmtId="0" fontId="13" fillId="11" borderId="7" xfId="0" applyFont="1" applyFill="1" applyBorder="1" applyAlignment="1" applyProtection="1">
      <alignment horizontal="right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5" fillId="12" borderId="5" xfId="0" applyFont="1" applyFill="1" applyBorder="1" applyAlignment="1" applyProtection="1">
      <alignment horizontal="right" vertical="center" wrapText="1"/>
      <protection hidden="1"/>
    </xf>
    <xf numFmtId="0" fontId="5" fillId="12" borderId="6" xfId="0" applyFont="1" applyFill="1" applyBorder="1" applyAlignment="1" applyProtection="1">
      <alignment horizontal="right" vertical="center" wrapText="1"/>
      <protection hidden="1"/>
    </xf>
    <xf numFmtId="0" fontId="5" fillId="12" borderId="7" xfId="0" applyFont="1" applyFill="1" applyBorder="1" applyAlignment="1" applyProtection="1">
      <alignment horizontal="right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vertical="center" wrapText="1"/>
      <protection hidden="1"/>
    </xf>
    <xf numFmtId="0" fontId="7" fillId="3" borderId="6" xfId="0" applyFont="1" applyFill="1" applyBorder="1" applyAlignment="1" applyProtection="1">
      <alignment vertical="center" wrapText="1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0" fontId="7" fillId="10" borderId="5" xfId="0" applyFont="1" applyFill="1" applyBorder="1" applyAlignment="1" applyProtection="1">
      <alignment vertical="center" wrapText="1"/>
      <protection hidden="1"/>
    </xf>
    <xf numFmtId="0" fontId="7" fillId="10" borderId="6" xfId="0" applyFont="1" applyFill="1" applyBorder="1" applyAlignment="1" applyProtection="1">
      <alignment vertical="center" wrapText="1"/>
      <protection hidden="1"/>
    </xf>
    <xf numFmtId="0" fontId="7" fillId="10" borderId="7" xfId="0" applyFont="1" applyFill="1" applyBorder="1" applyAlignment="1" applyProtection="1">
      <alignment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horizontal="right" vertical="center" wrapText="1"/>
      <protection hidden="1"/>
    </xf>
    <xf numFmtId="0" fontId="1" fillId="0" borderId="6" xfId="0" applyFont="1" applyFill="1" applyBorder="1" applyAlignment="1" applyProtection="1">
      <alignment horizontal="right" vertical="center" wrapText="1"/>
      <protection hidden="1"/>
    </xf>
    <xf numFmtId="0" fontId="1" fillId="0" borderId="7" xfId="0" applyFont="1" applyFill="1" applyBorder="1" applyAlignment="1" applyProtection="1">
      <alignment horizontal="right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Alignment="1" applyProtection="1">
      <alignment horizontal="right" vertical="center"/>
      <protection hidden="1"/>
    </xf>
    <xf numFmtId="0" fontId="1" fillId="0" borderId="7" xfId="0" applyFont="1" applyFill="1" applyBorder="1" applyAlignment="1" applyProtection="1">
      <alignment horizontal="right" vertical="center"/>
      <protection hidden="1"/>
    </xf>
    <xf numFmtId="0" fontId="18" fillId="3" borderId="1" xfId="0" applyFont="1" applyFill="1" applyBorder="1" applyAlignment="1" applyProtection="1">
      <alignment horizontal="center" wrapText="1"/>
      <protection hidden="1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/>
      <protection hidden="1"/>
    </xf>
    <xf numFmtId="0" fontId="5" fillId="3" borderId="7" xfId="0" applyFont="1" applyFill="1" applyBorder="1" applyAlignment="1" applyProtection="1">
      <alignment horizontal="left" vertical="center" wrapText="1"/>
      <protection hidden="1"/>
    </xf>
    <xf numFmtId="0" fontId="5" fillId="8" borderId="5" xfId="0" applyFont="1" applyFill="1" applyBorder="1" applyAlignment="1" applyProtection="1">
      <alignment horizontal="left" vertical="center"/>
      <protection hidden="1"/>
    </xf>
    <xf numFmtId="0" fontId="5" fillId="8" borderId="6" xfId="0" applyFont="1" applyFill="1" applyBorder="1" applyAlignment="1" applyProtection="1">
      <alignment horizontal="left" vertical="center"/>
      <protection hidden="1"/>
    </xf>
    <xf numFmtId="0" fontId="5" fillId="8" borderId="7" xfId="0" applyFont="1" applyFill="1" applyBorder="1" applyAlignment="1" applyProtection="1">
      <alignment horizontal="left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-II"/>
      <sheetName val="CATEGORY-III &amp; SUMMARY"/>
      <sheetName val="Sheet1"/>
    </sheetNames>
    <sheetDataSet>
      <sheetData sheetId="0"/>
      <sheetData sheetId="1"/>
      <sheetData sheetId="2">
        <row r="4">
          <cell r="B4">
            <v>0</v>
          </cell>
          <cell r="D4">
            <v>0</v>
          </cell>
        </row>
        <row r="5">
          <cell r="B5">
            <v>1</v>
          </cell>
          <cell r="D5">
            <v>1</v>
          </cell>
        </row>
        <row r="6">
          <cell r="B6">
            <v>2</v>
          </cell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activeCell="C149" sqref="C149:D149"/>
    </sheetView>
  </sheetViews>
  <sheetFormatPr defaultRowHeight="21" x14ac:dyDescent="0.35"/>
  <cols>
    <col min="1" max="1" width="12" customWidth="1"/>
    <col min="2" max="2" width="57.28515625" customWidth="1"/>
    <col min="3" max="3" width="14" customWidth="1"/>
    <col min="4" max="4" width="16.42578125" customWidth="1"/>
    <col min="5" max="5" width="22.42578125" style="83" customWidth="1"/>
    <col min="6" max="6" width="19.5703125" style="83" customWidth="1"/>
    <col min="7" max="7" width="14" customWidth="1"/>
  </cols>
  <sheetData>
    <row r="1" spans="1:7" ht="18.75" x14ac:dyDescent="0.3">
      <c r="A1" s="114" t="s">
        <v>132</v>
      </c>
      <c r="B1" s="115"/>
      <c r="C1" s="115"/>
      <c r="D1" s="115"/>
      <c r="E1" s="115"/>
      <c r="F1" s="115"/>
      <c r="G1" s="115"/>
    </row>
    <row r="2" spans="1:7" ht="15" x14ac:dyDescent="0.25">
      <c r="A2" s="130" t="s">
        <v>126</v>
      </c>
      <c r="B2" s="130"/>
      <c r="C2" s="130"/>
      <c r="D2" s="130"/>
      <c r="E2" s="130"/>
      <c r="F2" s="130"/>
      <c r="G2" s="130"/>
    </row>
    <row r="3" spans="1:7" ht="15" x14ac:dyDescent="0.25">
      <c r="A3" s="131" t="s">
        <v>0</v>
      </c>
      <c r="B3" s="131"/>
      <c r="C3" s="132"/>
      <c r="D3" s="132"/>
      <c r="E3" s="132"/>
      <c r="F3" s="132"/>
      <c r="G3" s="132"/>
    </row>
    <row r="4" spans="1:7" ht="15" x14ac:dyDescent="0.25">
      <c r="A4" s="131" t="s">
        <v>133</v>
      </c>
      <c r="B4" s="131"/>
      <c r="C4" s="132"/>
      <c r="D4" s="132"/>
      <c r="E4" s="132"/>
      <c r="F4" s="132"/>
      <c r="G4" s="132"/>
    </row>
    <row r="5" spans="1:7" ht="15" x14ac:dyDescent="0.25">
      <c r="A5" s="131" t="s">
        <v>1</v>
      </c>
      <c r="B5" s="131"/>
      <c r="C5" s="132"/>
      <c r="D5" s="132"/>
      <c r="E5" s="132"/>
      <c r="F5" s="132"/>
      <c r="G5" s="132"/>
    </row>
    <row r="6" spans="1:7" ht="15" x14ac:dyDescent="0.25">
      <c r="A6" s="131" t="s">
        <v>2</v>
      </c>
      <c r="B6" s="131"/>
      <c r="C6" s="132"/>
      <c r="D6" s="132"/>
      <c r="E6" s="132"/>
      <c r="F6" s="132"/>
      <c r="G6" s="132"/>
    </row>
    <row r="7" spans="1:7" ht="15" x14ac:dyDescent="0.25">
      <c r="A7" s="131" t="s">
        <v>3</v>
      </c>
      <c r="B7" s="131"/>
      <c r="C7" s="132"/>
      <c r="D7" s="132"/>
      <c r="E7" s="132"/>
      <c r="F7" s="132"/>
      <c r="G7" s="132"/>
    </row>
    <row r="8" spans="1:7" ht="15" x14ac:dyDescent="0.25">
      <c r="A8" s="144" t="s">
        <v>127</v>
      </c>
      <c r="B8" s="145"/>
      <c r="C8" s="145"/>
      <c r="D8" s="146"/>
      <c r="E8" s="132"/>
      <c r="F8" s="132"/>
      <c r="G8" s="132"/>
    </row>
    <row r="9" spans="1:7" ht="15" x14ac:dyDescent="0.25">
      <c r="A9" s="134" t="s">
        <v>128</v>
      </c>
      <c r="B9" s="135"/>
      <c r="C9" s="135"/>
      <c r="D9" s="136"/>
      <c r="E9" s="137">
        <v>0</v>
      </c>
      <c r="F9" s="137"/>
      <c r="G9" s="137"/>
    </row>
    <row r="10" spans="1:7" ht="15" x14ac:dyDescent="0.25">
      <c r="A10" s="134" t="s">
        <v>129</v>
      </c>
      <c r="B10" s="138"/>
      <c r="C10" s="138"/>
      <c r="D10" s="139"/>
      <c r="E10" s="132"/>
      <c r="F10" s="132"/>
      <c r="G10" s="132"/>
    </row>
    <row r="11" spans="1:7" ht="63" x14ac:dyDescent="0.35">
      <c r="A11" s="45" t="s">
        <v>4</v>
      </c>
      <c r="B11" s="45" t="s">
        <v>5</v>
      </c>
      <c r="C11" s="140" t="s">
        <v>6</v>
      </c>
      <c r="D11" s="140"/>
      <c r="E11" s="63" t="s">
        <v>7</v>
      </c>
      <c r="F11" s="63" t="s">
        <v>8</v>
      </c>
      <c r="G11" s="46" t="s">
        <v>9</v>
      </c>
    </row>
    <row r="12" spans="1:7" x14ac:dyDescent="0.25">
      <c r="A12" s="47" t="s">
        <v>10</v>
      </c>
      <c r="B12" s="141" t="s">
        <v>11</v>
      </c>
      <c r="C12" s="142"/>
      <c r="D12" s="143"/>
      <c r="E12" s="64"/>
      <c r="F12" s="64"/>
      <c r="G12" s="48"/>
    </row>
    <row r="13" spans="1:7" x14ac:dyDescent="0.25">
      <c r="A13" s="49" t="s">
        <v>12</v>
      </c>
      <c r="B13" s="133" t="s">
        <v>13</v>
      </c>
      <c r="C13" s="133"/>
      <c r="D13" s="133"/>
      <c r="E13" s="65"/>
      <c r="F13" s="65"/>
      <c r="G13" s="50"/>
    </row>
    <row r="14" spans="1:7" x14ac:dyDescent="0.25">
      <c r="A14" s="51"/>
      <c r="B14" s="52" t="s">
        <v>14</v>
      </c>
      <c r="C14" s="53" t="s">
        <v>15</v>
      </c>
      <c r="D14" s="54">
        <v>50</v>
      </c>
      <c r="E14" s="66"/>
      <c r="F14" s="72"/>
      <c r="G14" s="56"/>
    </row>
    <row r="15" spans="1:7" x14ac:dyDescent="0.25">
      <c r="A15" s="51"/>
      <c r="B15" s="57" t="s">
        <v>16</v>
      </c>
      <c r="C15" s="49" t="s">
        <v>17</v>
      </c>
      <c r="D15" s="49" t="s">
        <v>18</v>
      </c>
      <c r="E15" s="67" t="s">
        <v>19</v>
      </c>
      <c r="F15" s="94"/>
      <c r="G15" s="50"/>
    </row>
    <row r="16" spans="1:7" ht="30" x14ac:dyDescent="0.25">
      <c r="A16" s="51"/>
      <c r="B16" s="59" t="s">
        <v>130</v>
      </c>
      <c r="C16" s="55">
        <v>4</v>
      </c>
      <c r="D16" s="54">
        <v>35</v>
      </c>
      <c r="E16" s="66"/>
      <c r="F16" s="72">
        <f>(D16/C16)*E16</f>
        <v>0</v>
      </c>
      <c r="G16" s="56"/>
    </row>
    <row r="17" spans="1:7" x14ac:dyDescent="0.25">
      <c r="A17" s="51"/>
      <c r="B17" s="56" t="s">
        <v>131</v>
      </c>
      <c r="C17" s="49" t="s">
        <v>17</v>
      </c>
      <c r="D17" s="49" t="s">
        <v>18</v>
      </c>
      <c r="E17" s="67" t="s">
        <v>19</v>
      </c>
      <c r="F17" s="94"/>
      <c r="G17" s="50"/>
    </row>
    <row r="18" spans="1:7" x14ac:dyDescent="0.25">
      <c r="A18" s="51"/>
      <c r="B18" s="60">
        <v>30</v>
      </c>
      <c r="C18" s="55">
        <v>3</v>
      </c>
      <c r="D18" s="61">
        <v>15</v>
      </c>
      <c r="E18" s="66"/>
      <c r="F18" s="72">
        <f>(D18/C18)*E18</f>
        <v>0</v>
      </c>
      <c r="G18" s="56"/>
    </row>
    <row r="19" spans="1:7" x14ac:dyDescent="0.25">
      <c r="A19" s="51"/>
      <c r="B19" s="60">
        <v>30</v>
      </c>
      <c r="C19" s="55">
        <v>2</v>
      </c>
      <c r="D19" s="61">
        <v>15</v>
      </c>
      <c r="E19" s="66"/>
      <c r="F19" s="72">
        <f t="shared" ref="F19:F21" si="0">(D19/C19)*E19</f>
        <v>0</v>
      </c>
      <c r="G19" s="56"/>
    </row>
    <row r="20" spans="1:7" x14ac:dyDescent="0.25">
      <c r="A20" s="51"/>
      <c r="B20" s="60">
        <v>30</v>
      </c>
      <c r="C20" s="55">
        <v>2</v>
      </c>
      <c r="D20" s="61">
        <v>15</v>
      </c>
      <c r="E20" s="66"/>
      <c r="F20" s="72">
        <f t="shared" si="0"/>
        <v>0</v>
      </c>
      <c r="G20" s="56"/>
    </row>
    <row r="21" spans="1:7" x14ac:dyDescent="0.25">
      <c r="A21" s="51"/>
      <c r="B21" s="60">
        <v>30</v>
      </c>
      <c r="C21" s="55">
        <v>1</v>
      </c>
      <c r="D21" s="61">
        <v>15</v>
      </c>
      <c r="E21" s="66"/>
      <c r="F21" s="72">
        <f t="shared" si="0"/>
        <v>0</v>
      </c>
      <c r="G21" s="56"/>
    </row>
    <row r="22" spans="1:7" x14ac:dyDescent="0.25">
      <c r="A22" s="49" t="s">
        <v>22</v>
      </c>
      <c r="B22" s="133" t="s">
        <v>23</v>
      </c>
      <c r="C22" s="133"/>
      <c r="D22" s="133"/>
      <c r="E22" s="65"/>
      <c r="F22" s="94"/>
      <c r="G22" s="50"/>
    </row>
    <row r="23" spans="1:7" x14ac:dyDescent="0.25">
      <c r="A23" s="51"/>
      <c r="B23" s="52" t="s">
        <v>14</v>
      </c>
      <c r="C23" s="53" t="s">
        <v>15</v>
      </c>
      <c r="D23" s="62">
        <v>45</v>
      </c>
      <c r="E23" s="68"/>
      <c r="F23" s="72">
        <f>D23*E23</f>
        <v>0</v>
      </c>
      <c r="G23" s="56"/>
    </row>
    <row r="24" spans="1:7" x14ac:dyDescent="0.25">
      <c r="A24" s="51"/>
      <c r="B24" s="57" t="s">
        <v>16</v>
      </c>
      <c r="C24" s="49" t="s">
        <v>17</v>
      </c>
      <c r="D24" s="49" t="s">
        <v>18</v>
      </c>
      <c r="E24" s="67" t="s">
        <v>19</v>
      </c>
      <c r="F24" s="94"/>
      <c r="G24" s="50"/>
    </row>
    <row r="25" spans="1:7" ht="30" x14ac:dyDescent="0.25">
      <c r="A25" s="51"/>
      <c r="B25" s="59" t="s">
        <v>130</v>
      </c>
      <c r="C25" s="55">
        <v>1</v>
      </c>
      <c r="D25" s="62">
        <v>31.499999999999996</v>
      </c>
      <c r="E25" s="66"/>
      <c r="F25" s="72">
        <f>(D25/C25)*E25</f>
        <v>0</v>
      </c>
      <c r="G25" s="56"/>
    </row>
    <row r="26" spans="1:7" x14ac:dyDescent="0.25">
      <c r="A26" s="51"/>
      <c r="B26" s="56" t="s">
        <v>131</v>
      </c>
      <c r="C26" s="49" t="s">
        <v>17</v>
      </c>
      <c r="D26" s="49" t="s">
        <v>18</v>
      </c>
      <c r="E26" s="67" t="s">
        <v>19</v>
      </c>
      <c r="F26" s="94"/>
      <c r="G26" s="58"/>
    </row>
    <row r="27" spans="1:7" x14ac:dyDescent="0.25">
      <c r="A27" s="51"/>
      <c r="B27" s="60">
        <v>30</v>
      </c>
      <c r="C27" s="55">
        <v>1</v>
      </c>
      <c r="D27" s="61">
        <v>13.5</v>
      </c>
      <c r="E27" s="66"/>
      <c r="F27" s="72">
        <f>(D27/C27)*E27</f>
        <v>0</v>
      </c>
      <c r="G27" s="56"/>
    </row>
    <row r="28" spans="1:7" x14ac:dyDescent="0.25">
      <c r="A28" s="51"/>
      <c r="B28" s="60">
        <v>30</v>
      </c>
      <c r="C28" s="55">
        <v>2</v>
      </c>
      <c r="D28" s="61">
        <v>13.5</v>
      </c>
      <c r="E28" s="66"/>
      <c r="F28" s="72">
        <f t="shared" ref="F28:F30" si="1">(D28/C28)*E28</f>
        <v>0</v>
      </c>
      <c r="G28" s="56"/>
    </row>
    <row r="29" spans="1:7" x14ac:dyDescent="0.25">
      <c r="A29" s="51"/>
      <c r="B29" s="60">
        <v>30</v>
      </c>
      <c r="C29" s="55">
        <v>1</v>
      </c>
      <c r="D29" s="61">
        <v>13.5</v>
      </c>
      <c r="E29" s="66"/>
      <c r="F29" s="72">
        <f t="shared" si="1"/>
        <v>0</v>
      </c>
      <c r="G29" s="56"/>
    </row>
    <row r="30" spans="1:7" x14ac:dyDescent="0.25">
      <c r="A30" s="51"/>
      <c r="B30" s="60">
        <v>30</v>
      </c>
      <c r="C30" s="55">
        <v>2</v>
      </c>
      <c r="D30" s="61">
        <v>13.5</v>
      </c>
      <c r="E30" s="66"/>
      <c r="F30" s="72">
        <f t="shared" si="1"/>
        <v>0</v>
      </c>
      <c r="G30" s="56"/>
    </row>
    <row r="31" spans="1:7" x14ac:dyDescent="0.25">
      <c r="A31" s="49" t="s">
        <v>24</v>
      </c>
      <c r="B31" s="133" t="s">
        <v>25</v>
      </c>
      <c r="C31" s="133"/>
      <c r="D31" s="133"/>
      <c r="E31" s="65"/>
      <c r="F31" s="94"/>
      <c r="G31" s="58"/>
    </row>
    <row r="32" spans="1:7" x14ac:dyDescent="0.25">
      <c r="A32" s="51"/>
      <c r="B32" s="52" t="s">
        <v>14</v>
      </c>
      <c r="C32" s="53" t="s">
        <v>15</v>
      </c>
      <c r="D32" s="62">
        <v>40</v>
      </c>
      <c r="E32" s="66"/>
      <c r="F32" s="72">
        <f>D32*E32</f>
        <v>0</v>
      </c>
      <c r="G32" s="56"/>
    </row>
    <row r="33" spans="1:7" x14ac:dyDescent="0.25">
      <c r="A33" s="51"/>
      <c r="B33" s="57" t="s">
        <v>16</v>
      </c>
      <c r="C33" s="49" t="s">
        <v>17</v>
      </c>
      <c r="D33" s="49" t="s">
        <v>18</v>
      </c>
      <c r="E33" s="67" t="s">
        <v>19</v>
      </c>
      <c r="F33" s="94"/>
      <c r="G33" s="58"/>
    </row>
    <row r="34" spans="1:7" ht="30" x14ac:dyDescent="0.25">
      <c r="A34" s="51"/>
      <c r="B34" s="59" t="s">
        <v>130</v>
      </c>
      <c r="C34" s="55">
        <v>2</v>
      </c>
      <c r="D34" s="62">
        <v>28</v>
      </c>
      <c r="E34" s="66"/>
      <c r="F34" s="72">
        <f t="shared" ref="F34" si="2">(D34/C34)*E34</f>
        <v>0</v>
      </c>
      <c r="G34" s="56"/>
    </row>
    <row r="35" spans="1:7" x14ac:dyDescent="0.25">
      <c r="A35" s="51"/>
      <c r="B35" s="56" t="s">
        <v>131</v>
      </c>
      <c r="C35" s="49" t="s">
        <v>17</v>
      </c>
      <c r="D35" s="49" t="s">
        <v>18</v>
      </c>
      <c r="E35" s="67" t="s">
        <v>19</v>
      </c>
      <c r="F35" s="94"/>
      <c r="G35" s="58"/>
    </row>
    <row r="36" spans="1:7" x14ac:dyDescent="0.25">
      <c r="A36" s="51"/>
      <c r="B36" s="60">
        <v>30</v>
      </c>
      <c r="C36" s="55">
        <v>1</v>
      </c>
      <c r="D36" s="61">
        <v>12</v>
      </c>
      <c r="E36" s="66"/>
      <c r="F36" s="72">
        <f t="shared" ref="F36:F39" si="3">(D36/C36)*E36</f>
        <v>0</v>
      </c>
      <c r="G36" s="56"/>
    </row>
    <row r="37" spans="1:7" x14ac:dyDescent="0.25">
      <c r="A37" s="51"/>
      <c r="B37" s="60">
        <v>30</v>
      </c>
      <c r="C37" s="55">
        <v>2</v>
      </c>
      <c r="D37" s="61">
        <v>12</v>
      </c>
      <c r="E37" s="66"/>
      <c r="F37" s="72">
        <f t="shared" si="3"/>
        <v>0</v>
      </c>
      <c r="G37" s="56"/>
    </row>
    <row r="38" spans="1:7" x14ac:dyDescent="0.25">
      <c r="A38" s="51"/>
      <c r="B38" s="60">
        <v>30</v>
      </c>
      <c r="C38" s="55">
        <v>1</v>
      </c>
      <c r="D38" s="61">
        <v>12</v>
      </c>
      <c r="E38" s="66"/>
      <c r="F38" s="72">
        <f t="shared" si="3"/>
        <v>0</v>
      </c>
      <c r="G38" s="56"/>
    </row>
    <row r="39" spans="1:7" x14ac:dyDescent="0.25">
      <c r="A39" s="51"/>
      <c r="B39" s="60">
        <v>30</v>
      </c>
      <c r="C39" s="55">
        <v>1</v>
      </c>
      <c r="D39" s="61">
        <v>12</v>
      </c>
      <c r="E39" s="66"/>
      <c r="F39" s="72">
        <f t="shared" si="3"/>
        <v>0</v>
      </c>
      <c r="G39" s="56"/>
    </row>
    <row r="40" spans="1:7" x14ac:dyDescent="0.25">
      <c r="A40" s="49" t="s">
        <v>26</v>
      </c>
      <c r="B40" s="147" t="s">
        <v>27</v>
      </c>
      <c r="C40" s="148"/>
      <c r="D40" s="149"/>
      <c r="E40" s="65"/>
      <c r="F40" s="94"/>
      <c r="G40" s="58"/>
    </row>
    <row r="41" spans="1:7" x14ac:dyDescent="0.25">
      <c r="A41" s="51"/>
      <c r="B41" s="52" t="s">
        <v>14</v>
      </c>
      <c r="C41" s="53" t="s">
        <v>15</v>
      </c>
      <c r="D41" s="62">
        <v>35</v>
      </c>
      <c r="E41" s="66"/>
      <c r="F41" s="72">
        <f>D41*E41</f>
        <v>0</v>
      </c>
      <c r="G41" s="56"/>
    </row>
    <row r="42" spans="1:7" x14ac:dyDescent="0.25">
      <c r="A42" s="51"/>
      <c r="B42" s="57" t="s">
        <v>16</v>
      </c>
      <c r="C42" s="49" t="s">
        <v>17</v>
      </c>
      <c r="D42" s="49" t="s">
        <v>18</v>
      </c>
      <c r="E42" s="67" t="s">
        <v>19</v>
      </c>
      <c r="F42" s="94"/>
      <c r="G42" s="58"/>
    </row>
    <row r="43" spans="1:7" ht="30" x14ac:dyDescent="0.25">
      <c r="A43" s="51"/>
      <c r="B43" s="59" t="s">
        <v>130</v>
      </c>
      <c r="C43" s="55">
        <v>3</v>
      </c>
      <c r="D43" s="62">
        <v>24.5</v>
      </c>
      <c r="E43" s="66"/>
      <c r="F43" s="72">
        <f t="shared" ref="F43" si="4">(D43/C43)*E43</f>
        <v>0</v>
      </c>
      <c r="G43" s="56"/>
    </row>
    <row r="44" spans="1:7" x14ac:dyDescent="0.25">
      <c r="A44" s="51"/>
      <c r="B44" s="56" t="s">
        <v>131</v>
      </c>
      <c r="C44" s="49" t="s">
        <v>17</v>
      </c>
      <c r="D44" s="49" t="s">
        <v>18</v>
      </c>
      <c r="E44" s="67" t="s">
        <v>19</v>
      </c>
      <c r="F44" s="94"/>
      <c r="G44" s="58"/>
    </row>
    <row r="45" spans="1:7" x14ac:dyDescent="0.25">
      <c r="A45" s="51"/>
      <c r="B45" s="60">
        <v>30</v>
      </c>
      <c r="C45" s="55">
        <v>2</v>
      </c>
      <c r="D45" s="61">
        <v>10.5</v>
      </c>
      <c r="E45" s="66"/>
      <c r="F45" s="72">
        <f t="shared" ref="F45:F48" si="5">(D45/C45)*E45</f>
        <v>0</v>
      </c>
      <c r="G45" s="56"/>
    </row>
    <row r="46" spans="1:7" x14ac:dyDescent="0.25">
      <c r="A46" s="51"/>
      <c r="B46" s="60">
        <v>30</v>
      </c>
      <c r="C46" s="55">
        <v>2</v>
      </c>
      <c r="D46" s="61">
        <v>10.5</v>
      </c>
      <c r="E46" s="66"/>
      <c r="F46" s="72">
        <f t="shared" si="5"/>
        <v>0</v>
      </c>
      <c r="G46" s="56"/>
    </row>
    <row r="47" spans="1:7" x14ac:dyDescent="0.25">
      <c r="A47" s="51"/>
      <c r="B47" s="60">
        <v>30</v>
      </c>
      <c r="C47" s="55">
        <v>1</v>
      </c>
      <c r="D47" s="61">
        <v>10.5</v>
      </c>
      <c r="E47" s="66"/>
      <c r="F47" s="72">
        <f t="shared" si="5"/>
        <v>0</v>
      </c>
      <c r="G47" s="56"/>
    </row>
    <row r="48" spans="1:7" x14ac:dyDescent="0.25">
      <c r="A48" s="51"/>
      <c r="B48" s="60">
        <v>30</v>
      </c>
      <c r="C48" s="55">
        <v>3</v>
      </c>
      <c r="D48" s="61">
        <v>10.5</v>
      </c>
      <c r="E48" s="66"/>
      <c r="F48" s="72">
        <f t="shared" si="5"/>
        <v>0</v>
      </c>
      <c r="G48" s="56"/>
    </row>
    <row r="49" spans="1:7" ht="63" x14ac:dyDescent="0.35">
      <c r="A49" s="45" t="s">
        <v>4</v>
      </c>
      <c r="B49" s="45" t="s">
        <v>5</v>
      </c>
      <c r="C49" s="140" t="s">
        <v>6</v>
      </c>
      <c r="D49" s="140"/>
      <c r="E49" s="69" t="s">
        <v>7</v>
      </c>
      <c r="F49" s="84">
        <v>0</v>
      </c>
      <c r="G49" s="46" t="s">
        <v>9</v>
      </c>
    </row>
    <row r="50" spans="1:7" x14ac:dyDescent="0.25">
      <c r="A50" s="49" t="s">
        <v>28</v>
      </c>
      <c r="B50" s="147" t="s">
        <v>29</v>
      </c>
      <c r="C50" s="148"/>
      <c r="D50" s="149"/>
      <c r="E50" s="65"/>
      <c r="F50" s="94">
        <v>0</v>
      </c>
      <c r="G50" s="50"/>
    </row>
    <row r="51" spans="1:7" x14ac:dyDescent="0.25">
      <c r="A51" s="51"/>
      <c r="B51" s="52" t="s">
        <v>14</v>
      </c>
      <c r="C51" s="53" t="s">
        <v>15</v>
      </c>
      <c r="D51" s="62">
        <v>30</v>
      </c>
      <c r="E51" s="66"/>
      <c r="F51" s="72"/>
      <c r="G51" s="56"/>
    </row>
    <row r="52" spans="1:7" x14ac:dyDescent="0.25">
      <c r="A52" s="51"/>
      <c r="B52" s="57" t="s">
        <v>16</v>
      </c>
      <c r="C52" s="49" t="s">
        <v>17</v>
      </c>
      <c r="D52" s="49" t="s">
        <v>18</v>
      </c>
      <c r="E52" s="67" t="s">
        <v>19</v>
      </c>
      <c r="F52" s="94"/>
      <c r="G52" s="58"/>
    </row>
    <row r="53" spans="1:7" ht="30" x14ac:dyDescent="0.25">
      <c r="A53" s="51"/>
      <c r="B53" s="59" t="s">
        <v>130</v>
      </c>
      <c r="C53" s="55">
        <v>2</v>
      </c>
      <c r="D53" s="62">
        <v>21</v>
      </c>
      <c r="E53" s="66"/>
      <c r="F53" s="72">
        <f t="shared" ref="F53" si="6">(D53/C53)*E53</f>
        <v>0</v>
      </c>
      <c r="G53" s="56"/>
    </row>
    <row r="54" spans="1:7" x14ac:dyDescent="0.25">
      <c r="A54" s="51"/>
      <c r="B54" s="56" t="s">
        <v>131</v>
      </c>
      <c r="C54" s="49" t="s">
        <v>17</v>
      </c>
      <c r="D54" s="49" t="s">
        <v>18</v>
      </c>
      <c r="E54" s="67" t="s">
        <v>19</v>
      </c>
      <c r="F54" s="94"/>
      <c r="G54" s="58"/>
    </row>
    <row r="55" spans="1:7" x14ac:dyDescent="0.25">
      <c r="A55" s="51"/>
      <c r="B55" s="60">
        <v>30</v>
      </c>
      <c r="C55" s="55">
        <v>1</v>
      </c>
      <c r="D55" s="61">
        <v>9</v>
      </c>
      <c r="E55" s="66"/>
      <c r="F55" s="72">
        <f t="shared" ref="F55:F58" si="7">(D55/C55)*E55</f>
        <v>0</v>
      </c>
      <c r="G55" s="56"/>
    </row>
    <row r="56" spans="1:7" x14ac:dyDescent="0.25">
      <c r="A56" s="51"/>
      <c r="B56" s="60">
        <v>30</v>
      </c>
      <c r="C56" s="55">
        <v>2</v>
      </c>
      <c r="D56" s="61">
        <v>9</v>
      </c>
      <c r="E56" s="66"/>
      <c r="F56" s="72">
        <f t="shared" si="7"/>
        <v>0</v>
      </c>
      <c r="G56" s="56"/>
    </row>
    <row r="57" spans="1:7" x14ac:dyDescent="0.25">
      <c r="A57" s="51"/>
      <c r="B57" s="60">
        <v>30</v>
      </c>
      <c r="C57" s="55">
        <v>3</v>
      </c>
      <c r="D57" s="61">
        <v>9</v>
      </c>
      <c r="E57" s="66"/>
      <c r="F57" s="72">
        <f t="shared" si="7"/>
        <v>0</v>
      </c>
      <c r="G57" s="56"/>
    </row>
    <row r="58" spans="1:7" x14ac:dyDescent="0.25">
      <c r="A58" s="51"/>
      <c r="B58" s="60">
        <v>30</v>
      </c>
      <c r="C58" s="55">
        <v>4</v>
      </c>
      <c r="D58" s="61">
        <v>9</v>
      </c>
      <c r="E58" s="66"/>
      <c r="F58" s="72">
        <f t="shared" si="7"/>
        <v>0</v>
      </c>
      <c r="G58" s="56"/>
    </row>
    <row r="59" spans="1:7" x14ac:dyDescent="0.25">
      <c r="A59" s="49" t="s">
        <v>30</v>
      </c>
      <c r="B59" s="147" t="s">
        <v>31</v>
      </c>
      <c r="C59" s="148"/>
      <c r="D59" s="149"/>
      <c r="E59" s="65"/>
      <c r="F59" s="94"/>
      <c r="G59" s="58"/>
    </row>
    <row r="60" spans="1:7" x14ac:dyDescent="0.25">
      <c r="A60" s="51"/>
      <c r="B60" s="52" t="s">
        <v>14</v>
      </c>
      <c r="C60" s="53" t="s">
        <v>15</v>
      </c>
      <c r="D60" s="62">
        <v>10</v>
      </c>
      <c r="E60" s="66"/>
      <c r="F60" s="72"/>
      <c r="G60" s="56"/>
    </row>
    <row r="61" spans="1:7" x14ac:dyDescent="0.25">
      <c r="A61" s="51"/>
      <c r="B61" s="57" t="s">
        <v>16</v>
      </c>
      <c r="C61" s="49" t="s">
        <v>17</v>
      </c>
      <c r="D61" s="49" t="s">
        <v>18</v>
      </c>
      <c r="E61" s="67" t="s">
        <v>19</v>
      </c>
      <c r="F61" s="94"/>
      <c r="G61" s="58"/>
    </row>
    <row r="62" spans="1:7" ht="30" x14ac:dyDescent="0.25">
      <c r="A62" s="51"/>
      <c r="B62" s="59" t="s">
        <v>130</v>
      </c>
      <c r="C62" s="55">
        <v>1</v>
      </c>
      <c r="D62" s="62">
        <v>7</v>
      </c>
      <c r="E62" s="66"/>
      <c r="F62" s="72">
        <f t="shared" ref="F62" si="8">(D62/C62)*E62</f>
        <v>0</v>
      </c>
      <c r="G62" s="56"/>
    </row>
    <row r="63" spans="1:7" x14ac:dyDescent="0.25">
      <c r="A63" s="51"/>
      <c r="B63" s="56" t="s">
        <v>131</v>
      </c>
      <c r="C63" s="49" t="s">
        <v>17</v>
      </c>
      <c r="D63" s="49" t="s">
        <v>18</v>
      </c>
      <c r="E63" s="67" t="s">
        <v>19</v>
      </c>
      <c r="F63" s="94"/>
      <c r="G63" s="58"/>
    </row>
    <row r="64" spans="1:7" x14ac:dyDescent="0.25">
      <c r="A64" s="51"/>
      <c r="B64" s="60">
        <v>30</v>
      </c>
      <c r="C64" s="55">
        <v>4</v>
      </c>
      <c r="D64" s="61">
        <v>3</v>
      </c>
      <c r="E64" s="66"/>
      <c r="F64" s="72">
        <f t="shared" ref="F64:F67" si="9">(D64/C64)*E64</f>
        <v>0</v>
      </c>
      <c r="G64" s="56"/>
    </row>
    <row r="65" spans="1:7" x14ac:dyDescent="0.25">
      <c r="A65" s="51"/>
      <c r="B65" s="60">
        <v>30</v>
      </c>
      <c r="C65" s="55">
        <v>3</v>
      </c>
      <c r="D65" s="61">
        <v>3</v>
      </c>
      <c r="E65" s="66"/>
      <c r="F65" s="72">
        <f t="shared" si="9"/>
        <v>0</v>
      </c>
      <c r="G65" s="56"/>
    </row>
    <row r="66" spans="1:7" x14ac:dyDescent="0.25">
      <c r="A66" s="51"/>
      <c r="B66" s="60">
        <v>30</v>
      </c>
      <c r="C66" s="55">
        <v>2</v>
      </c>
      <c r="D66" s="61">
        <v>3</v>
      </c>
      <c r="E66" s="66"/>
      <c r="F66" s="72">
        <f t="shared" si="9"/>
        <v>0</v>
      </c>
      <c r="G66" s="56"/>
    </row>
    <row r="67" spans="1:7" x14ac:dyDescent="0.25">
      <c r="A67" s="51"/>
      <c r="B67" s="60">
        <v>30</v>
      </c>
      <c r="C67" s="55">
        <v>1</v>
      </c>
      <c r="D67" s="61">
        <v>3</v>
      </c>
      <c r="E67" s="66"/>
      <c r="F67" s="72">
        <f t="shared" si="9"/>
        <v>0</v>
      </c>
      <c r="G67" s="56"/>
    </row>
    <row r="68" spans="1:7" x14ac:dyDescent="0.25">
      <c r="A68" s="51"/>
      <c r="B68" s="56"/>
      <c r="C68" s="156" t="s">
        <v>32</v>
      </c>
      <c r="D68" s="156"/>
      <c r="E68" s="70"/>
      <c r="F68" s="85">
        <f>SUM(F1:F67)</f>
        <v>0</v>
      </c>
      <c r="G68" s="56"/>
    </row>
    <row r="69" spans="1:7" x14ac:dyDescent="0.25">
      <c r="A69" s="6"/>
      <c r="B69" s="9"/>
      <c r="C69" s="157"/>
      <c r="D69" s="157"/>
      <c r="E69" s="71"/>
      <c r="F69" s="95"/>
      <c r="G69" s="9"/>
    </row>
    <row r="70" spans="1:7" x14ac:dyDescent="0.25">
      <c r="A70" s="3" t="s">
        <v>33</v>
      </c>
      <c r="B70" s="108" t="s">
        <v>34</v>
      </c>
      <c r="C70" s="123"/>
      <c r="D70" s="123"/>
      <c r="E70" s="64"/>
      <c r="F70" s="96"/>
      <c r="G70" s="16"/>
    </row>
    <row r="71" spans="1:7" ht="39" customHeight="1" x14ac:dyDescent="0.25">
      <c r="A71" s="4" t="s">
        <v>35</v>
      </c>
      <c r="B71" s="113" t="s">
        <v>36</v>
      </c>
      <c r="C71" s="113"/>
      <c r="D71" s="113"/>
      <c r="E71" s="67" t="s">
        <v>37</v>
      </c>
      <c r="F71" s="94"/>
      <c r="G71" s="11"/>
    </row>
    <row r="72" spans="1:7" ht="39" customHeight="1" x14ac:dyDescent="0.25">
      <c r="A72" s="6"/>
      <c r="B72" s="7" t="s">
        <v>38</v>
      </c>
      <c r="C72" s="4" t="s">
        <v>39</v>
      </c>
      <c r="D72" s="15">
        <v>30</v>
      </c>
      <c r="E72" s="66"/>
      <c r="F72" s="72">
        <f>(D72*E72)</f>
        <v>0</v>
      </c>
      <c r="G72" s="9"/>
    </row>
    <row r="73" spans="1:7" x14ac:dyDescent="0.25">
      <c r="A73" s="6"/>
      <c r="B73" s="10" t="s">
        <v>40</v>
      </c>
      <c r="C73" s="4" t="s">
        <v>17</v>
      </c>
      <c r="D73" s="4" t="s">
        <v>41</v>
      </c>
      <c r="E73" s="67" t="s">
        <v>37</v>
      </c>
      <c r="F73" s="94"/>
      <c r="G73" s="11"/>
    </row>
    <row r="74" spans="1:7" ht="37.5" x14ac:dyDescent="0.25">
      <c r="A74" s="6"/>
      <c r="B74" s="12" t="s">
        <v>20</v>
      </c>
      <c r="C74" s="8">
        <v>2</v>
      </c>
      <c r="D74" s="15">
        <v>21</v>
      </c>
      <c r="E74" s="72"/>
      <c r="F74" s="72">
        <f t="shared" ref="F74" si="10">(D74/C74)*E74</f>
        <v>0</v>
      </c>
      <c r="G74" s="9"/>
    </row>
    <row r="75" spans="1:7" x14ac:dyDescent="0.25">
      <c r="A75" s="6"/>
      <c r="B75" s="9" t="s">
        <v>21</v>
      </c>
      <c r="C75" s="4" t="s">
        <v>17</v>
      </c>
      <c r="D75" s="4" t="s">
        <v>18</v>
      </c>
      <c r="E75" s="67" t="s">
        <v>19</v>
      </c>
      <c r="F75" s="94"/>
      <c r="G75" s="11"/>
    </row>
    <row r="76" spans="1:7" x14ac:dyDescent="0.25">
      <c r="A76" s="6"/>
      <c r="B76" s="13">
        <v>30</v>
      </c>
      <c r="C76" s="8">
        <v>1</v>
      </c>
      <c r="D76" s="14">
        <v>9</v>
      </c>
      <c r="E76" s="66"/>
      <c r="F76" s="72">
        <f t="shared" ref="F76:F79" si="11">(D76/C76)*E76</f>
        <v>0</v>
      </c>
      <c r="G76" s="9"/>
    </row>
    <row r="77" spans="1:7" x14ac:dyDescent="0.25">
      <c r="A77" s="6"/>
      <c r="B77" s="13">
        <v>30</v>
      </c>
      <c r="C77" s="8">
        <v>2</v>
      </c>
      <c r="D77" s="14">
        <v>9</v>
      </c>
      <c r="E77" s="66"/>
      <c r="F77" s="72">
        <f t="shared" si="11"/>
        <v>0</v>
      </c>
      <c r="G77" s="9"/>
    </row>
    <row r="78" spans="1:7" x14ac:dyDescent="0.25">
      <c r="A78" s="6"/>
      <c r="B78" s="13">
        <v>30</v>
      </c>
      <c r="C78" s="8">
        <v>3</v>
      </c>
      <c r="D78" s="14">
        <v>9</v>
      </c>
      <c r="E78" s="66"/>
      <c r="F78" s="72">
        <f t="shared" si="11"/>
        <v>0</v>
      </c>
      <c r="G78" s="9"/>
    </row>
    <row r="79" spans="1:7" x14ac:dyDescent="0.25">
      <c r="A79" s="6"/>
      <c r="B79" s="13">
        <v>30</v>
      </c>
      <c r="C79" s="8">
        <v>4</v>
      </c>
      <c r="D79" s="14">
        <v>9</v>
      </c>
      <c r="E79" s="66"/>
      <c r="F79" s="72">
        <f t="shared" si="11"/>
        <v>0</v>
      </c>
      <c r="G79" s="9"/>
    </row>
    <row r="80" spans="1:7" x14ac:dyDescent="0.25">
      <c r="A80" s="4" t="s">
        <v>42</v>
      </c>
      <c r="B80" s="113" t="s">
        <v>43</v>
      </c>
      <c r="C80" s="113"/>
      <c r="D80" s="113"/>
      <c r="E80" s="67" t="s">
        <v>37</v>
      </c>
      <c r="F80" s="94"/>
      <c r="G80" s="11"/>
    </row>
    <row r="81" spans="1:7" x14ac:dyDescent="0.25">
      <c r="A81" s="6"/>
      <c r="B81" s="7" t="s">
        <v>38</v>
      </c>
      <c r="C81" s="4" t="s">
        <v>39</v>
      </c>
      <c r="D81" s="15">
        <v>20</v>
      </c>
      <c r="E81" s="66"/>
      <c r="F81" s="72">
        <f>(D81*E81)</f>
        <v>0</v>
      </c>
      <c r="G81" s="9"/>
    </row>
    <row r="82" spans="1:7" x14ac:dyDescent="0.25">
      <c r="A82" s="6"/>
      <c r="B82" s="10" t="s">
        <v>40</v>
      </c>
      <c r="C82" s="4" t="s">
        <v>17</v>
      </c>
      <c r="D82" s="4" t="s">
        <v>41</v>
      </c>
      <c r="E82" s="67"/>
      <c r="F82" s="94"/>
      <c r="G82" s="11"/>
    </row>
    <row r="83" spans="1:7" ht="37.5" x14ac:dyDescent="0.25">
      <c r="A83" s="6"/>
      <c r="B83" s="12" t="s">
        <v>20</v>
      </c>
      <c r="C83" s="8">
        <v>3</v>
      </c>
      <c r="D83" s="15">
        <v>14</v>
      </c>
      <c r="E83" s="66"/>
      <c r="F83" s="72">
        <f t="shared" ref="F83:F88" si="12">(D83/C83)*E83</f>
        <v>0</v>
      </c>
      <c r="G83" s="9"/>
    </row>
    <row r="84" spans="1:7" x14ac:dyDescent="0.25">
      <c r="A84" s="6"/>
      <c r="B84" s="9" t="s">
        <v>21</v>
      </c>
      <c r="C84" s="4" t="s">
        <v>17</v>
      </c>
      <c r="D84" s="4" t="s">
        <v>41</v>
      </c>
      <c r="E84" s="67"/>
      <c r="F84" s="94"/>
      <c r="G84" s="11"/>
    </row>
    <row r="85" spans="1:7" x14ac:dyDescent="0.25">
      <c r="A85" s="6"/>
      <c r="B85" s="13">
        <v>30</v>
      </c>
      <c r="C85" s="8">
        <v>1</v>
      </c>
      <c r="D85" s="14">
        <v>6</v>
      </c>
      <c r="E85" s="66"/>
      <c r="F85" s="72">
        <f t="shared" si="12"/>
        <v>0</v>
      </c>
      <c r="G85" s="9"/>
    </row>
    <row r="86" spans="1:7" x14ac:dyDescent="0.25">
      <c r="A86" s="6"/>
      <c r="B86" s="13">
        <v>30</v>
      </c>
      <c r="C86" s="8">
        <v>2</v>
      </c>
      <c r="D86" s="14">
        <v>6</v>
      </c>
      <c r="E86" s="66"/>
      <c r="F86" s="72">
        <f t="shared" si="12"/>
        <v>0</v>
      </c>
      <c r="G86" s="9"/>
    </row>
    <row r="87" spans="1:7" x14ac:dyDescent="0.25">
      <c r="A87" s="6"/>
      <c r="B87" s="13">
        <v>30</v>
      </c>
      <c r="C87" s="8">
        <v>3</v>
      </c>
      <c r="D87" s="14">
        <v>6</v>
      </c>
      <c r="E87" s="66"/>
      <c r="F87" s="72">
        <f t="shared" si="12"/>
        <v>0</v>
      </c>
      <c r="G87" s="9"/>
    </row>
    <row r="88" spans="1:7" x14ac:dyDescent="0.25">
      <c r="A88" s="6"/>
      <c r="B88" s="13">
        <v>30</v>
      </c>
      <c r="C88" s="8">
        <v>4</v>
      </c>
      <c r="D88" s="14">
        <v>6</v>
      </c>
      <c r="E88" s="66"/>
      <c r="F88" s="72">
        <f t="shared" si="12"/>
        <v>0</v>
      </c>
      <c r="G88" s="9"/>
    </row>
    <row r="89" spans="1:7" ht="30.75" customHeight="1" x14ac:dyDescent="0.25">
      <c r="A89" s="4" t="s">
        <v>44</v>
      </c>
      <c r="B89" s="150" t="s">
        <v>45</v>
      </c>
      <c r="C89" s="151"/>
      <c r="D89" s="152"/>
      <c r="E89" s="65"/>
      <c r="F89" s="94"/>
      <c r="G89" s="11"/>
    </row>
    <row r="90" spans="1:7" x14ac:dyDescent="0.25">
      <c r="A90" s="6"/>
      <c r="B90" s="7" t="s">
        <v>38</v>
      </c>
      <c r="C90" s="4" t="s">
        <v>39</v>
      </c>
      <c r="D90" s="15">
        <v>15</v>
      </c>
      <c r="E90" s="66"/>
      <c r="F90" s="72">
        <f>(D90)*E90</f>
        <v>0</v>
      </c>
      <c r="G90" s="9"/>
    </row>
    <row r="91" spans="1:7" x14ac:dyDescent="0.25">
      <c r="A91" s="6"/>
      <c r="B91" s="10" t="s">
        <v>40</v>
      </c>
      <c r="C91" s="4" t="s">
        <v>17</v>
      </c>
      <c r="D91" s="4" t="s">
        <v>41</v>
      </c>
      <c r="E91" s="67"/>
      <c r="F91" s="94"/>
      <c r="G91" s="11"/>
    </row>
    <row r="92" spans="1:7" ht="37.5" x14ac:dyDescent="0.25">
      <c r="A92" s="6"/>
      <c r="B92" s="12" t="s">
        <v>20</v>
      </c>
      <c r="C92" s="8">
        <v>1</v>
      </c>
      <c r="D92" s="15">
        <v>10.5</v>
      </c>
      <c r="E92" s="66"/>
      <c r="F92" s="72">
        <f t="shared" ref="F92" si="13">(D92/C92)*E92</f>
        <v>0</v>
      </c>
      <c r="G92" s="9"/>
    </row>
    <row r="93" spans="1:7" x14ac:dyDescent="0.25">
      <c r="A93" s="6"/>
      <c r="B93" s="9" t="s">
        <v>21</v>
      </c>
      <c r="C93" s="4" t="s">
        <v>17</v>
      </c>
      <c r="D93" s="4" t="s">
        <v>41</v>
      </c>
      <c r="E93" s="67"/>
      <c r="F93" s="94"/>
      <c r="G93" s="11"/>
    </row>
    <row r="94" spans="1:7" x14ac:dyDescent="0.25">
      <c r="A94" s="6"/>
      <c r="B94" s="13">
        <v>30</v>
      </c>
      <c r="C94" s="8">
        <v>1</v>
      </c>
      <c r="D94" s="14">
        <v>4.5</v>
      </c>
      <c r="E94" s="66"/>
      <c r="F94" s="72">
        <f t="shared" ref="F94:F97" si="14">(D94/C94)*E94</f>
        <v>0</v>
      </c>
      <c r="G94" s="9"/>
    </row>
    <row r="95" spans="1:7" x14ac:dyDescent="0.25">
      <c r="A95" s="6"/>
      <c r="B95" s="13">
        <v>30</v>
      </c>
      <c r="C95" s="8">
        <v>1</v>
      </c>
      <c r="D95" s="14">
        <v>4.5</v>
      </c>
      <c r="E95" s="66"/>
      <c r="F95" s="72">
        <f t="shared" si="14"/>
        <v>0</v>
      </c>
      <c r="G95" s="9"/>
    </row>
    <row r="96" spans="1:7" x14ac:dyDescent="0.25">
      <c r="A96" s="6"/>
      <c r="B96" s="13">
        <v>30</v>
      </c>
      <c r="C96" s="8">
        <v>2</v>
      </c>
      <c r="D96" s="14">
        <v>4.5</v>
      </c>
      <c r="E96" s="66"/>
      <c r="F96" s="72">
        <f t="shared" si="14"/>
        <v>0</v>
      </c>
      <c r="G96" s="9"/>
    </row>
    <row r="97" spans="1:7" x14ac:dyDescent="0.25">
      <c r="A97" s="6"/>
      <c r="B97" s="13">
        <v>30</v>
      </c>
      <c r="C97" s="8">
        <v>3</v>
      </c>
      <c r="D97" s="14">
        <v>4.5</v>
      </c>
      <c r="E97" s="66"/>
      <c r="F97" s="72">
        <f t="shared" si="14"/>
        <v>0</v>
      </c>
      <c r="G97" s="9"/>
    </row>
    <row r="98" spans="1:7" ht="63" x14ac:dyDescent="0.35">
      <c r="A98" s="1" t="s">
        <v>4</v>
      </c>
      <c r="B98" s="1" t="s">
        <v>5</v>
      </c>
      <c r="C98" s="121" t="s">
        <v>6</v>
      </c>
      <c r="D98" s="121"/>
      <c r="E98" s="69" t="s">
        <v>7</v>
      </c>
      <c r="F98" s="84"/>
      <c r="G98" s="2" t="s">
        <v>9</v>
      </c>
    </row>
    <row r="99" spans="1:7" x14ac:dyDescent="0.25">
      <c r="A99" s="4" t="s">
        <v>46</v>
      </c>
      <c r="B99" s="150" t="s">
        <v>47</v>
      </c>
      <c r="C99" s="151"/>
      <c r="D99" s="152"/>
      <c r="E99" s="65"/>
      <c r="F99" s="94"/>
      <c r="G99" s="11"/>
    </row>
    <row r="100" spans="1:7" x14ac:dyDescent="0.25">
      <c r="A100" s="6"/>
      <c r="B100" s="153" t="s">
        <v>48</v>
      </c>
      <c r="C100" s="154"/>
      <c r="D100" s="155"/>
      <c r="E100" s="73"/>
      <c r="F100" s="86"/>
      <c r="G100" s="17"/>
    </row>
    <row r="101" spans="1:7" x14ac:dyDescent="0.25">
      <c r="A101" s="6"/>
      <c r="B101" s="7" t="s">
        <v>38</v>
      </c>
      <c r="C101" s="4" t="s">
        <v>49</v>
      </c>
      <c r="D101" s="15">
        <v>10</v>
      </c>
      <c r="E101" s="66"/>
      <c r="F101" s="72">
        <f>D101*E101</f>
        <v>0</v>
      </c>
      <c r="G101" s="9"/>
    </row>
    <row r="102" spans="1:7" x14ac:dyDescent="0.25">
      <c r="A102" s="6"/>
      <c r="B102" s="10" t="s">
        <v>40</v>
      </c>
      <c r="C102" s="4" t="s">
        <v>17</v>
      </c>
      <c r="D102" s="4" t="s">
        <v>50</v>
      </c>
      <c r="E102" s="67"/>
      <c r="F102" s="94"/>
      <c r="G102" s="11"/>
    </row>
    <row r="103" spans="1:7" ht="37.5" x14ac:dyDescent="0.25">
      <c r="A103" s="6"/>
      <c r="B103" s="12" t="s">
        <v>20</v>
      </c>
      <c r="C103" s="8">
        <v>2</v>
      </c>
      <c r="D103" s="15">
        <v>7</v>
      </c>
      <c r="E103" s="66"/>
      <c r="F103" s="72">
        <f>D103*E103</f>
        <v>0</v>
      </c>
      <c r="G103" s="9"/>
    </row>
    <row r="104" spans="1:7" x14ac:dyDescent="0.25">
      <c r="A104" s="6"/>
      <c r="B104" s="9" t="s">
        <v>21</v>
      </c>
      <c r="C104" s="4" t="s">
        <v>17</v>
      </c>
      <c r="D104" s="4" t="s">
        <v>50</v>
      </c>
      <c r="E104" s="67"/>
      <c r="F104" s="94"/>
      <c r="G104" s="11"/>
    </row>
    <row r="105" spans="1:7" x14ac:dyDescent="0.25">
      <c r="A105" s="6"/>
      <c r="B105" s="13">
        <v>30</v>
      </c>
      <c r="C105" s="8">
        <v>3</v>
      </c>
      <c r="D105" s="14">
        <v>3</v>
      </c>
      <c r="E105" s="66"/>
      <c r="F105" s="72">
        <f t="shared" ref="F105:F108" si="15">(D105/C105)*E105</f>
        <v>0</v>
      </c>
      <c r="G105" s="9"/>
    </row>
    <row r="106" spans="1:7" x14ac:dyDescent="0.25">
      <c r="A106" s="6"/>
      <c r="B106" s="13">
        <v>30</v>
      </c>
      <c r="C106" s="8">
        <v>4</v>
      </c>
      <c r="D106" s="14">
        <v>3</v>
      </c>
      <c r="E106" s="66"/>
      <c r="F106" s="72">
        <f t="shared" si="15"/>
        <v>0</v>
      </c>
      <c r="G106" s="9"/>
    </row>
    <row r="107" spans="1:7" x14ac:dyDescent="0.25">
      <c r="A107" s="6"/>
      <c r="B107" s="13">
        <v>30</v>
      </c>
      <c r="C107" s="8">
        <v>4</v>
      </c>
      <c r="D107" s="14">
        <v>3</v>
      </c>
      <c r="E107" s="66"/>
      <c r="F107" s="72">
        <f t="shared" si="15"/>
        <v>0</v>
      </c>
      <c r="G107" s="9"/>
    </row>
    <row r="108" spans="1:7" x14ac:dyDescent="0.25">
      <c r="A108" s="6"/>
      <c r="B108" s="13">
        <v>30</v>
      </c>
      <c r="C108" s="8">
        <v>4</v>
      </c>
      <c r="D108" s="14">
        <v>3</v>
      </c>
      <c r="E108" s="66"/>
      <c r="F108" s="72">
        <f t="shared" si="15"/>
        <v>0</v>
      </c>
      <c r="G108" s="9"/>
    </row>
    <row r="109" spans="1:7" x14ac:dyDescent="0.25">
      <c r="A109" s="6"/>
      <c r="B109" s="153" t="s">
        <v>51</v>
      </c>
      <c r="C109" s="154"/>
      <c r="D109" s="155"/>
      <c r="E109" s="73"/>
      <c r="F109" s="86"/>
      <c r="G109" s="17"/>
    </row>
    <row r="110" spans="1:7" x14ac:dyDescent="0.25">
      <c r="A110" s="6"/>
      <c r="B110" s="7" t="s">
        <v>38</v>
      </c>
      <c r="C110" s="4" t="s">
        <v>49</v>
      </c>
      <c r="D110" s="15">
        <v>5</v>
      </c>
      <c r="E110" s="66"/>
      <c r="F110" s="72">
        <f>D110*E110</f>
        <v>0</v>
      </c>
      <c r="G110" s="9"/>
    </row>
    <row r="111" spans="1:7" x14ac:dyDescent="0.25">
      <c r="A111" s="6"/>
      <c r="B111" s="10" t="s">
        <v>40</v>
      </c>
      <c r="C111" s="4" t="s">
        <v>17</v>
      </c>
      <c r="D111" s="4" t="s">
        <v>50</v>
      </c>
      <c r="E111" s="67"/>
      <c r="F111" s="94"/>
      <c r="G111" s="11"/>
    </row>
    <row r="112" spans="1:7" ht="37.5" x14ac:dyDescent="0.25">
      <c r="A112" s="6"/>
      <c r="B112" s="12" t="s">
        <v>20</v>
      </c>
      <c r="C112" s="8">
        <v>1</v>
      </c>
      <c r="D112" s="15">
        <v>3.5</v>
      </c>
      <c r="E112" s="66"/>
      <c r="F112" s="72">
        <f t="shared" ref="F112:F117" si="16">(D112/C112)*E112</f>
        <v>0</v>
      </c>
      <c r="G112" s="9"/>
    </row>
    <row r="113" spans="1:7" x14ac:dyDescent="0.25">
      <c r="A113" s="6"/>
      <c r="B113" s="9" t="s">
        <v>21</v>
      </c>
      <c r="C113" s="4" t="s">
        <v>17</v>
      </c>
      <c r="D113" s="4" t="s">
        <v>50</v>
      </c>
      <c r="E113" s="67"/>
      <c r="F113" s="94"/>
      <c r="G113" s="11"/>
    </row>
    <row r="114" spans="1:7" x14ac:dyDescent="0.25">
      <c r="A114" s="6"/>
      <c r="B114" s="13">
        <v>30</v>
      </c>
      <c r="C114" s="8">
        <v>2</v>
      </c>
      <c r="D114" s="14">
        <v>1.5</v>
      </c>
      <c r="E114" s="66"/>
      <c r="F114" s="72">
        <f t="shared" si="16"/>
        <v>0</v>
      </c>
      <c r="G114" s="9"/>
    </row>
    <row r="115" spans="1:7" x14ac:dyDescent="0.25">
      <c r="A115" s="6"/>
      <c r="B115" s="13">
        <v>30</v>
      </c>
      <c r="C115" s="8">
        <v>3</v>
      </c>
      <c r="D115" s="14">
        <v>1.5</v>
      </c>
      <c r="E115" s="66"/>
      <c r="F115" s="72">
        <f t="shared" si="16"/>
        <v>0</v>
      </c>
      <c r="G115" s="9"/>
    </row>
    <row r="116" spans="1:7" x14ac:dyDescent="0.25">
      <c r="A116" s="6"/>
      <c r="B116" s="13">
        <v>30</v>
      </c>
      <c r="C116" s="8">
        <v>4</v>
      </c>
      <c r="D116" s="14">
        <v>1.5</v>
      </c>
      <c r="E116" s="66"/>
      <c r="F116" s="72">
        <f t="shared" si="16"/>
        <v>0</v>
      </c>
      <c r="G116" s="9"/>
    </row>
    <row r="117" spans="1:7" x14ac:dyDescent="0.25">
      <c r="A117" s="6"/>
      <c r="B117" s="13">
        <v>30</v>
      </c>
      <c r="C117" s="8">
        <v>5</v>
      </c>
      <c r="D117" s="14">
        <v>1.5</v>
      </c>
      <c r="E117" s="66"/>
      <c r="F117" s="72">
        <f t="shared" si="16"/>
        <v>0</v>
      </c>
      <c r="G117" s="9"/>
    </row>
    <row r="118" spans="1:7" x14ac:dyDescent="0.25">
      <c r="A118" s="6"/>
      <c r="B118" s="9"/>
      <c r="C118" s="117" t="s">
        <v>52</v>
      </c>
      <c r="D118" s="117"/>
      <c r="E118" s="74"/>
      <c r="F118" s="87">
        <f>SUM(F72:F117)</f>
        <v>0</v>
      </c>
      <c r="G118" s="18"/>
    </row>
    <row r="119" spans="1:7" x14ac:dyDescent="0.25">
      <c r="A119" s="19" t="s">
        <v>53</v>
      </c>
      <c r="B119" s="119" t="s">
        <v>54</v>
      </c>
      <c r="C119" s="119"/>
      <c r="D119" s="119"/>
      <c r="E119" s="75"/>
      <c r="F119" s="97"/>
      <c r="G119" s="20"/>
    </row>
    <row r="120" spans="1:7" x14ac:dyDescent="0.25">
      <c r="A120" s="21" t="s">
        <v>35</v>
      </c>
      <c r="B120" s="127" t="s">
        <v>55</v>
      </c>
      <c r="C120" s="128"/>
      <c r="D120" s="129"/>
      <c r="E120" s="76"/>
      <c r="F120" s="98"/>
      <c r="G120" s="11"/>
    </row>
    <row r="121" spans="1:7" x14ac:dyDescent="0.25">
      <c r="A121" s="22" t="s">
        <v>56</v>
      </c>
      <c r="B121" s="124" t="s">
        <v>57</v>
      </c>
      <c r="C121" s="125"/>
      <c r="D121" s="126"/>
      <c r="E121" s="77"/>
      <c r="F121" s="99"/>
      <c r="G121" s="24"/>
    </row>
    <row r="122" spans="1:7" ht="75" x14ac:dyDescent="0.25">
      <c r="A122" s="25"/>
      <c r="B122" s="26" t="s">
        <v>58</v>
      </c>
      <c r="C122" s="120" t="s">
        <v>59</v>
      </c>
      <c r="D122" s="120"/>
      <c r="E122" s="66"/>
      <c r="F122" s="72">
        <f>E122*20</f>
        <v>0</v>
      </c>
      <c r="G122" s="9"/>
    </row>
    <row r="123" spans="1:7" ht="75" x14ac:dyDescent="0.25">
      <c r="A123" s="25"/>
      <c r="B123" s="26" t="s">
        <v>60</v>
      </c>
      <c r="C123" s="120" t="s">
        <v>59</v>
      </c>
      <c r="D123" s="120"/>
      <c r="E123" s="66"/>
      <c r="F123" s="72">
        <f>E123*20</f>
        <v>0</v>
      </c>
      <c r="G123" s="9"/>
    </row>
    <row r="124" spans="1:7" x14ac:dyDescent="0.25">
      <c r="A124" s="27" t="s">
        <v>61</v>
      </c>
      <c r="B124" s="124" t="s">
        <v>57</v>
      </c>
      <c r="C124" s="125"/>
      <c r="D124" s="126"/>
      <c r="E124" s="65"/>
      <c r="F124" s="88"/>
      <c r="G124" s="5"/>
    </row>
    <row r="125" spans="1:7" ht="75" x14ac:dyDescent="0.25">
      <c r="A125" s="25"/>
      <c r="B125" s="26" t="s">
        <v>62</v>
      </c>
      <c r="C125" s="120" t="s">
        <v>63</v>
      </c>
      <c r="D125" s="120"/>
      <c r="E125" s="66"/>
      <c r="F125" s="72">
        <f>E125*15</f>
        <v>0</v>
      </c>
      <c r="G125" s="9"/>
    </row>
    <row r="126" spans="1:7" ht="75" x14ac:dyDescent="0.25">
      <c r="A126" s="25"/>
      <c r="B126" s="26" t="s">
        <v>64</v>
      </c>
      <c r="C126" s="120" t="s">
        <v>63</v>
      </c>
      <c r="D126" s="120"/>
      <c r="E126" s="66">
        <v>2</v>
      </c>
      <c r="F126" s="72">
        <f>E126*15</f>
        <v>30</v>
      </c>
      <c r="G126" s="9"/>
    </row>
    <row r="127" spans="1:7" x14ac:dyDescent="0.25">
      <c r="A127" s="27" t="s">
        <v>65</v>
      </c>
      <c r="B127" s="124" t="s">
        <v>66</v>
      </c>
      <c r="C127" s="125"/>
      <c r="D127" s="126"/>
      <c r="E127" s="65"/>
      <c r="F127" s="88"/>
      <c r="G127" s="5"/>
    </row>
    <row r="128" spans="1:7" ht="75" x14ac:dyDescent="0.25">
      <c r="A128" s="27"/>
      <c r="B128" s="26" t="s">
        <v>67</v>
      </c>
      <c r="C128" s="120" t="s">
        <v>68</v>
      </c>
      <c r="D128" s="120"/>
      <c r="E128" s="66"/>
      <c r="F128" s="72">
        <f>E128*10</f>
        <v>0</v>
      </c>
      <c r="G128" s="9"/>
    </row>
    <row r="129" spans="1:7" ht="75" x14ac:dyDescent="0.25">
      <c r="A129" s="25"/>
      <c r="B129" s="26" t="s">
        <v>69</v>
      </c>
      <c r="C129" s="120" t="s">
        <v>68</v>
      </c>
      <c r="D129" s="120"/>
      <c r="E129" s="66"/>
      <c r="F129" s="72">
        <f>E129*10</f>
        <v>0</v>
      </c>
      <c r="G129" s="9"/>
    </row>
    <row r="130" spans="1:7" x14ac:dyDescent="0.25">
      <c r="A130" s="21" t="s">
        <v>42</v>
      </c>
      <c r="B130" s="23" t="s">
        <v>70</v>
      </c>
      <c r="C130" s="122"/>
      <c r="D130" s="122"/>
      <c r="E130" s="77"/>
      <c r="F130" s="99"/>
      <c r="G130" s="5"/>
    </row>
    <row r="131" spans="1:7" x14ac:dyDescent="0.25">
      <c r="A131" s="25" t="s">
        <v>61</v>
      </c>
      <c r="B131" s="28" t="s">
        <v>71</v>
      </c>
      <c r="C131" s="120" t="s">
        <v>72</v>
      </c>
      <c r="D131" s="120"/>
      <c r="E131" s="66"/>
      <c r="F131" s="72">
        <f>E131*10</f>
        <v>0</v>
      </c>
      <c r="G131" s="9"/>
    </row>
    <row r="132" spans="1:7" x14ac:dyDescent="0.25">
      <c r="A132" s="25" t="s">
        <v>56</v>
      </c>
      <c r="B132" s="28" t="s">
        <v>73</v>
      </c>
      <c r="C132" s="120" t="s">
        <v>74</v>
      </c>
      <c r="D132" s="120"/>
      <c r="E132" s="66"/>
      <c r="F132" s="72">
        <f>E132*10</f>
        <v>0</v>
      </c>
      <c r="G132" s="9"/>
    </row>
    <row r="133" spans="1:7" x14ac:dyDescent="0.25">
      <c r="A133" s="21" t="s">
        <v>24</v>
      </c>
      <c r="B133" s="29" t="s">
        <v>75</v>
      </c>
      <c r="C133" s="122"/>
      <c r="D133" s="122"/>
      <c r="E133" s="77"/>
      <c r="F133" s="100"/>
      <c r="G133" s="5"/>
    </row>
    <row r="134" spans="1:7" x14ac:dyDescent="0.3">
      <c r="A134" s="27"/>
      <c r="B134" s="30" t="s">
        <v>76</v>
      </c>
      <c r="C134" s="122"/>
      <c r="D134" s="122"/>
      <c r="E134" s="77"/>
      <c r="F134" s="100"/>
      <c r="G134" s="31"/>
    </row>
    <row r="135" spans="1:7" ht="37.5" x14ac:dyDescent="0.3">
      <c r="A135" s="25"/>
      <c r="B135" s="26" t="s">
        <v>77</v>
      </c>
      <c r="C135" s="120" t="s">
        <v>78</v>
      </c>
      <c r="D135" s="120"/>
      <c r="E135" s="66">
        <v>0</v>
      </c>
      <c r="F135" s="72">
        <f>50*E135</f>
        <v>0</v>
      </c>
      <c r="G135" s="32"/>
    </row>
    <row r="136" spans="1:7" ht="37.5" x14ac:dyDescent="0.3">
      <c r="A136" s="25"/>
      <c r="B136" s="26" t="s">
        <v>79</v>
      </c>
      <c r="C136" s="120" t="s">
        <v>80</v>
      </c>
      <c r="D136" s="120"/>
      <c r="E136" s="66">
        <v>0</v>
      </c>
      <c r="F136" s="72">
        <f>30*E136</f>
        <v>0</v>
      </c>
      <c r="G136" s="32"/>
    </row>
    <row r="137" spans="1:7" ht="63" x14ac:dyDescent="0.35">
      <c r="A137" s="1" t="s">
        <v>4</v>
      </c>
      <c r="B137" s="1" t="s">
        <v>5</v>
      </c>
      <c r="C137" s="121" t="s">
        <v>6</v>
      </c>
      <c r="D137" s="121"/>
      <c r="E137" s="69" t="s">
        <v>7</v>
      </c>
      <c r="F137" s="84" t="s">
        <v>8</v>
      </c>
      <c r="G137" s="2" t="s">
        <v>9</v>
      </c>
    </row>
    <row r="138" spans="1:7" x14ac:dyDescent="0.3">
      <c r="A138" s="27"/>
      <c r="B138" s="30" t="s">
        <v>81</v>
      </c>
      <c r="C138" s="122"/>
      <c r="D138" s="122"/>
      <c r="E138" s="77"/>
      <c r="F138" s="100"/>
      <c r="G138" s="31"/>
    </row>
    <row r="139" spans="1:7" ht="56.25" x14ac:dyDescent="0.3">
      <c r="A139" s="25"/>
      <c r="B139" s="26" t="s">
        <v>82</v>
      </c>
      <c r="C139" s="120" t="s">
        <v>80</v>
      </c>
      <c r="D139" s="120"/>
      <c r="E139" s="66"/>
      <c r="F139" s="72">
        <f>30*E139</f>
        <v>0</v>
      </c>
      <c r="G139" s="32"/>
    </row>
    <row r="140" spans="1:7" ht="37.5" x14ac:dyDescent="0.3">
      <c r="A140" s="25"/>
      <c r="B140" s="26" t="s">
        <v>83</v>
      </c>
      <c r="C140" s="120" t="s">
        <v>84</v>
      </c>
      <c r="D140" s="120"/>
      <c r="E140" s="66"/>
      <c r="F140" s="72">
        <f>20*E140</f>
        <v>0</v>
      </c>
      <c r="G140" s="32"/>
    </row>
    <row r="141" spans="1:7" x14ac:dyDescent="0.3">
      <c r="A141" s="25"/>
      <c r="B141" s="26" t="s">
        <v>85</v>
      </c>
      <c r="C141" s="120" t="s">
        <v>86</v>
      </c>
      <c r="D141" s="120"/>
      <c r="E141" s="66"/>
      <c r="F141" s="72">
        <f>E141*10</f>
        <v>0</v>
      </c>
      <c r="G141" s="33"/>
    </row>
    <row r="142" spans="1:7" ht="37.5" x14ac:dyDescent="0.3">
      <c r="A142" s="25"/>
      <c r="B142" s="26" t="s">
        <v>87</v>
      </c>
      <c r="C142" s="120" t="s">
        <v>88</v>
      </c>
      <c r="D142" s="120"/>
      <c r="E142" s="66"/>
      <c r="F142" s="72">
        <f>E142*5</f>
        <v>0</v>
      </c>
      <c r="G142" s="33"/>
    </row>
    <row r="143" spans="1:7" x14ac:dyDescent="0.3">
      <c r="A143" s="25"/>
      <c r="B143" s="9"/>
      <c r="C143" s="117" t="s">
        <v>89</v>
      </c>
      <c r="D143" s="117"/>
      <c r="E143" s="74"/>
      <c r="F143" s="87">
        <f>SUM(F122:F142)</f>
        <v>30</v>
      </c>
      <c r="G143" s="32"/>
    </row>
    <row r="144" spans="1:7" x14ac:dyDescent="0.3">
      <c r="A144" s="25"/>
      <c r="B144" s="9"/>
      <c r="C144" s="118"/>
      <c r="D144" s="118"/>
      <c r="E144" s="78"/>
      <c r="F144" s="89"/>
      <c r="G144" s="32"/>
    </row>
    <row r="145" spans="1:7" x14ac:dyDescent="0.3">
      <c r="A145" s="19" t="s">
        <v>90</v>
      </c>
      <c r="B145" s="119" t="s">
        <v>91</v>
      </c>
      <c r="C145" s="119"/>
      <c r="D145" s="119"/>
      <c r="E145" s="75"/>
      <c r="F145" s="101"/>
      <c r="G145" s="32"/>
    </row>
    <row r="146" spans="1:7" ht="131.25" customHeight="1" x14ac:dyDescent="0.3">
      <c r="A146" s="25"/>
      <c r="B146" s="26" t="s">
        <v>92</v>
      </c>
      <c r="C146" s="120" t="s">
        <v>93</v>
      </c>
      <c r="D146" s="120"/>
      <c r="E146" s="66"/>
      <c r="F146" s="90">
        <f>5*E146</f>
        <v>0</v>
      </c>
      <c r="G146" s="32"/>
    </row>
    <row r="147" spans="1:7" x14ac:dyDescent="0.3">
      <c r="A147" s="25"/>
      <c r="B147" s="26" t="s">
        <v>94</v>
      </c>
      <c r="C147" s="120" t="s">
        <v>95</v>
      </c>
      <c r="D147" s="120"/>
      <c r="E147" s="66"/>
      <c r="F147" s="72">
        <f>15*E147</f>
        <v>0</v>
      </c>
      <c r="G147" s="32"/>
    </row>
    <row r="148" spans="1:7" ht="37.5" x14ac:dyDescent="0.3">
      <c r="A148" s="25"/>
      <c r="B148" s="26" t="s">
        <v>96</v>
      </c>
      <c r="C148" s="120" t="s">
        <v>97</v>
      </c>
      <c r="D148" s="120"/>
      <c r="E148" s="66"/>
      <c r="F148" s="72">
        <f>10*E148</f>
        <v>0</v>
      </c>
      <c r="G148" s="32"/>
    </row>
    <row r="149" spans="1:7" x14ac:dyDescent="0.3">
      <c r="A149" s="25"/>
      <c r="B149" s="9"/>
      <c r="C149" s="117" t="s">
        <v>98</v>
      </c>
      <c r="D149" s="117"/>
      <c r="E149" s="74"/>
      <c r="F149" s="87">
        <f>SUM(F146:F148)</f>
        <v>0</v>
      </c>
      <c r="G149" s="32"/>
    </row>
    <row r="150" spans="1:7" x14ac:dyDescent="0.3">
      <c r="A150" s="6"/>
      <c r="B150" s="9"/>
      <c r="C150" s="116"/>
      <c r="D150" s="116"/>
      <c r="E150" s="71"/>
      <c r="F150" s="102"/>
      <c r="G150" s="32"/>
    </row>
    <row r="151" spans="1:7" x14ac:dyDescent="0.3">
      <c r="A151" s="3" t="s">
        <v>99</v>
      </c>
      <c r="B151" s="108" t="s">
        <v>100</v>
      </c>
      <c r="C151" s="108"/>
      <c r="D151" s="108"/>
      <c r="E151" s="64"/>
      <c r="F151" s="103"/>
      <c r="G151" s="32"/>
    </row>
    <row r="152" spans="1:7" x14ac:dyDescent="0.25">
      <c r="A152" s="34" t="s">
        <v>35</v>
      </c>
      <c r="B152" s="113" t="s">
        <v>101</v>
      </c>
      <c r="C152" s="113"/>
      <c r="D152" s="113"/>
      <c r="E152" s="65"/>
      <c r="F152" s="104"/>
      <c r="G152" s="35"/>
    </row>
    <row r="153" spans="1:7" ht="37.5" x14ac:dyDescent="0.3">
      <c r="A153" s="6"/>
      <c r="B153" s="12" t="s">
        <v>102</v>
      </c>
      <c r="C153" s="109" t="s">
        <v>103</v>
      </c>
      <c r="D153" s="109"/>
      <c r="E153" s="66"/>
      <c r="F153" s="72">
        <f>E153*15</f>
        <v>0</v>
      </c>
      <c r="G153" s="32"/>
    </row>
    <row r="154" spans="1:7" ht="37.5" x14ac:dyDescent="0.3">
      <c r="A154" s="6"/>
      <c r="B154" s="12" t="s">
        <v>104</v>
      </c>
      <c r="C154" s="109" t="s">
        <v>105</v>
      </c>
      <c r="D154" s="109"/>
      <c r="E154" s="66"/>
      <c r="F154" s="72">
        <f>E154*10</f>
        <v>0</v>
      </c>
      <c r="G154" s="32"/>
    </row>
    <row r="155" spans="1:7" ht="206.25" customHeight="1" x14ac:dyDescent="0.3">
      <c r="A155" s="6"/>
      <c r="B155" s="12" t="s">
        <v>106</v>
      </c>
      <c r="C155" s="109" t="s">
        <v>107</v>
      </c>
      <c r="D155" s="109"/>
      <c r="E155" s="66"/>
      <c r="F155" s="72">
        <f>E155*5</f>
        <v>0</v>
      </c>
      <c r="G155" s="32"/>
    </row>
    <row r="156" spans="1:7" x14ac:dyDescent="0.3">
      <c r="A156" s="25"/>
      <c r="B156" s="36"/>
      <c r="C156" s="117" t="s">
        <v>108</v>
      </c>
      <c r="D156" s="117"/>
      <c r="E156" s="74"/>
      <c r="F156" s="87">
        <f>SUM(F153:F155)</f>
        <v>0</v>
      </c>
      <c r="G156" s="32"/>
    </row>
    <row r="157" spans="1:7" x14ac:dyDescent="0.25">
      <c r="A157" s="34" t="s">
        <v>22</v>
      </c>
      <c r="B157" s="113" t="s">
        <v>109</v>
      </c>
      <c r="C157" s="113"/>
      <c r="D157" s="113"/>
      <c r="E157" s="65"/>
      <c r="F157" s="104"/>
      <c r="G157" s="35"/>
    </row>
    <row r="158" spans="1:7" x14ac:dyDescent="0.25">
      <c r="A158" s="37" t="s">
        <v>110</v>
      </c>
      <c r="B158" s="113" t="s">
        <v>111</v>
      </c>
      <c r="C158" s="113"/>
      <c r="D158" s="113"/>
      <c r="E158" s="65"/>
      <c r="F158" s="104"/>
      <c r="G158" s="35"/>
    </row>
    <row r="159" spans="1:7" x14ac:dyDescent="0.3">
      <c r="A159" s="6"/>
      <c r="B159" s="9" t="s">
        <v>112</v>
      </c>
      <c r="C159" s="116" t="s">
        <v>113</v>
      </c>
      <c r="D159" s="116"/>
      <c r="E159" s="66"/>
      <c r="F159" s="72">
        <f>E159*5</f>
        <v>0</v>
      </c>
      <c r="G159" s="32"/>
    </row>
    <row r="160" spans="1:7" x14ac:dyDescent="0.3">
      <c r="A160" s="6"/>
      <c r="B160" s="9" t="s">
        <v>114</v>
      </c>
      <c r="C160" s="116" t="s">
        <v>115</v>
      </c>
      <c r="D160" s="116"/>
      <c r="E160" s="66"/>
      <c r="F160" s="72">
        <f>E160*3</f>
        <v>0</v>
      </c>
      <c r="G160" s="32"/>
    </row>
    <row r="161" spans="1:7" x14ac:dyDescent="0.3">
      <c r="A161" s="6"/>
      <c r="B161" s="9" t="s">
        <v>116</v>
      </c>
      <c r="C161" s="116" t="s">
        <v>117</v>
      </c>
      <c r="D161" s="116"/>
      <c r="E161" s="66"/>
      <c r="F161" s="72">
        <f>E160*2</f>
        <v>0</v>
      </c>
      <c r="G161" s="32"/>
    </row>
    <row r="162" spans="1:7" x14ac:dyDescent="0.25">
      <c r="A162" s="37" t="s">
        <v>118</v>
      </c>
      <c r="B162" s="113" t="s">
        <v>119</v>
      </c>
      <c r="C162" s="113"/>
      <c r="D162" s="113"/>
      <c r="E162" s="65"/>
      <c r="F162" s="104"/>
      <c r="G162" s="35"/>
    </row>
    <row r="163" spans="1:7" x14ac:dyDescent="0.3">
      <c r="A163" s="6"/>
      <c r="B163" s="9" t="s">
        <v>112</v>
      </c>
      <c r="C163" s="116" t="s">
        <v>120</v>
      </c>
      <c r="D163" s="116"/>
      <c r="E163" s="66"/>
      <c r="F163" s="72">
        <f>E163*7</f>
        <v>0</v>
      </c>
      <c r="G163" s="32"/>
    </row>
    <row r="164" spans="1:7" x14ac:dyDescent="0.3">
      <c r="A164" s="6"/>
      <c r="B164" s="9" t="s">
        <v>114</v>
      </c>
      <c r="C164" s="116" t="s">
        <v>121</v>
      </c>
      <c r="D164" s="116"/>
      <c r="E164" s="66"/>
      <c r="F164" s="72">
        <f>E164*5</f>
        <v>0</v>
      </c>
      <c r="G164" s="32"/>
    </row>
    <row r="165" spans="1:7" x14ac:dyDescent="0.3">
      <c r="A165" s="6"/>
      <c r="B165" s="9" t="s">
        <v>116</v>
      </c>
      <c r="C165" s="116" t="s">
        <v>115</v>
      </c>
      <c r="D165" s="116"/>
      <c r="E165" s="66"/>
      <c r="F165" s="72">
        <f>E165*3</f>
        <v>0</v>
      </c>
      <c r="G165" s="32"/>
    </row>
    <row r="166" spans="1:7" ht="38.25" customHeight="1" x14ac:dyDescent="0.3">
      <c r="A166" s="6"/>
      <c r="B166" s="105"/>
      <c r="C166" s="106"/>
      <c r="D166" s="107"/>
      <c r="E166" s="79">
        <v>0</v>
      </c>
      <c r="F166" s="91">
        <f>SUM(F159:F165)</f>
        <v>0</v>
      </c>
      <c r="G166" s="32"/>
    </row>
    <row r="167" spans="1:7" x14ac:dyDescent="0.3">
      <c r="A167" s="3" t="s">
        <v>122</v>
      </c>
      <c r="B167" s="108" t="s">
        <v>123</v>
      </c>
      <c r="C167" s="108"/>
      <c r="D167" s="108"/>
      <c r="E167" s="64"/>
      <c r="F167" s="103"/>
      <c r="G167" s="32"/>
    </row>
    <row r="168" spans="1:7" x14ac:dyDescent="0.3">
      <c r="A168" s="6"/>
      <c r="B168" s="38" t="s">
        <v>124</v>
      </c>
      <c r="C168" s="109" t="s">
        <v>125</v>
      </c>
      <c r="D168" s="109"/>
      <c r="E168" s="66"/>
      <c r="F168" s="72">
        <f>E168*10</f>
        <v>0</v>
      </c>
      <c r="G168" s="32"/>
    </row>
    <row r="169" spans="1:7" ht="54" customHeight="1" x14ac:dyDescent="0.3">
      <c r="A169" s="6"/>
      <c r="B169" s="110" t="s">
        <v>134</v>
      </c>
      <c r="C169" s="111"/>
      <c r="D169" s="112"/>
      <c r="E169" s="80"/>
      <c r="F169" s="92">
        <f>($F168+$F166+$F156+$F149+$F143)</f>
        <v>30</v>
      </c>
      <c r="G169" s="32"/>
    </row>
    <row r="170" spans="1:7" x14ac:dyDescent="0.3">
      <c r="A170" s="39"/>
      <c r="B170" s="40"/>
      <c r="C170" s="41"/>
      <c r="D170" s="41"/>
      <c r="E170" s="81"/>
      <c r="F170" s="93"/>
      <c r="G170" s="42"/>
    </row>
    <row r="171" spans="1:7" x14ac:dyDescent="0.35">
      <c r="A171" s="43"/>
      <c r="B171" s="43"/>
      <c r="C171" s="43"/>
      <c r="D171" s="43"/>
      <c r="E171" s="82"/>
      <c r="F171" s="82"/>
      <c r="G171" s="44"/>
    </row>
  </sheetData>
  <mergeCells count="89">
    <mergeCell ref="A6:B6"/>
    <mergeCell ref="C6:G6"/>
    <mergeCell ref="A7:B7"/>
    <mergeCell ref="C7:G7"/>
    <mergeCell ref="A8:D8"/>
    <mergeCell ref="E8:G8"/>
    <mergeCell ref="B31:D31"/>
    <mergeCell ref="B40:D40"/>
    <mergeCell ref="C49:D49"/>
    <mergeCell ref="B50:D50"/>
    <mergeCell ref="B89:D89"/>
    <mergeCell ref="C98:D98"/>
    <mergeCell ref="B99:D99"/>
    <mergeCell ref="B100:D100"/>
    <mergeCell ref="B109:D109"/>
    <mergeCell ref="C118:D118"/>
    <mergeCell ref="B59:D59"/>
    <mergeCell ref="C68:D68"/>
    <mergeCell ref="C69:D69"/>
    <mergeCell ref="A2:G2"/>
    <mergeCell ref="A3:B3"/>
    <mergeCell ref="C3:G3"/>
    <mergeCell ref="A4:B4"/>
    <mergeCell ref="C4:G4"/>
    <mergeCell ref="A5:B5"/>
    <mergeCell ref="C5:G5"/>
    <mergeCell ref="B13:D13"/>
    <mergeCell ref="B22:D22"/>
    <mergeCell ref="A9:D9"/>
    <mergeCell ref="E9:G9"/>
    <mergeCell ref="A10:D10"/>
    <mergeCell ref="E10:G10"/>
    <mergeCell ref="C11:D11"/>
    <mergeCell ref="B12:D12"/>
    <mergeCell ref="C131:D131"/>
    <mergeCell ref="C132:D132"/>
    <mergeCell ref="C133:D133"/>
    <mergeCell ref="C134:D134"/>
    <mergeCell ref="C135:D135"/>
    <mergeCell ref="C136:D136"/>
    <mergeCell ref="B70:D70"/>
    <mergeCell ref="B71:D71"/>
    <mergeCell ref="B80:D80"/>
    <mergeCell ref="C125:D125"/>
    <mergeCell ref="C126:D126"/>
    <mergeCell ref="B127:D127"/>
    <mergeCell ref="C128:D128"/>
    <mergeCell ref="C129:D129"/>
    <mergeCell ref="C130:D130"/>
    <mergeCell ref="B119:D119"/>
    <mergeCell ref="B120:D120"/>
    <mergeCell ref="B121:D121"/>
    <mergeCell ref="C122:D122"/>
    <mergeCell ref="C123:D123"/>
    <mergeCell ref="B124:D124"/>
    <mergeCell ref="C154:D154"/>
    <mergeCell ref="C143:D143"/>
    <mergeCell ref="C144:D144"/>
    <mergeCell ref="B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B166:D166"/>
    <mergeCell ref="B167:D167"/>
    <mergeCell ref="C168:D168"/>
    <mergeCell ref="B169:D169"/>
    <mergeCell ref="A1:G1"/>
    <mergeCell ref="C161:D161"/>
    <mergeCell ref="B162:D162"/>
    <mergeCell ref="C163:D163"/>
    <mergeCell ref="C164:D164"/>
    <mergeCell ref="C165:D165"/>
    <mergeCell ref="C155:D155"/>
    <mergeCell ref="C156:D156"/>
    <mergeCell ref="B157:D157"/>
    <mergeCell ref="B158:D158"/>
    <mergeCell ref="C159:D159"/>
    <mergeCell ref="C160:D160"/>
    <mergeCell ref="C149:D149"/>
    <mergeCell ref="C150:D150"/>
    <mergeCell ref="B151:D151"/>
    <mergeCell ref="B152:D152"/>
    <mergeCell ref="C153:D153"/>
  </mergeCells>
  <dataValidations count="4">
    <dataValidation type="decimal" operator="greaterThanOrEqual" allowBlank="1" showInputMessage="1" showErrorMessage="1" sqref="F68">
      <formula1>0</formula1>
    </dataValidation>
    <dataValidation type="list" allowBlank="1" showInputMessage="1" showErrorMessage="1" promptTitle="Joint Author(s)" prompt="Select any one in case of 2nd author and above" sqref="C105:C108 C94:C97 C45:C48 C64:C67 C55:C58 C36:C39 C27:C30 C114:C117 C76:C79 C85:C88 C18:C21">
      <formula1>Rest_of_Authors</formula1>
    </dataValidation>
    <dataValidation type="list" allowBlank="1" showInputMessage="1" showErrorMessage="1" promptTitle="Joint Author(s)" prompt="Select 1 if First Author and _x000a_Select 2 if Principal / Corresponding Author / Mentor / Supervisor" sqref="C112 C16 C62 C53 C43 C34 C25 C74 C83 C92 C103">
      <formula1>First_Author_or_Corresponding_Author</formula1>
    </dataValidation>
    <dataValidation type="whole" operator="greaterThanOrEqual" allowBlank="1" showInputMessage="1" showErrorMessage="1" sqref="F149 F156 E120:E136 E94:E97 E45:E48 E53 E55:E60 E36:E41 E27:E32 E18:E23 E12:E14 E62 E16 E25 E64:E70 E43 E34 E112 E114:E117 E103 E105:E110 E76:E79 E83 E81 E50:E51 E72 E92 E85:E90 E118:G118 E99:E101 F143 E170 E138:E168 F166 F169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2024-03-04T08:10:27Z</dcterms:created>
  <dcterms:modified xsi:type="dcterms:W3CDTF">2024-04-24T07:30:19Z</dcterms:modified>
</cp:coreProperties>
</file>